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nopsys.sharepoint.com/sites/MarketingTeamTPT/Shared Documents/General/Content/140 - Gemeinsamer Artikel Agsotec - Cloud/"/>
    </mc:Choice>
  </mc:AlternateContent>
  <xr:revisionPtr revIDLastSave="540" documentId="8_{4E68CD0B-DAC2-4640-9B75-A653FC8B0019}" xr6:coauthVersionLast="47" xr6:coauthVersionMax="47" xr10:uidLastSave="{6DC9E1EB-2458-4AA7-ACAC-F704CE9BDFAC}"/>
  <bookViews>
    <workbookView xWindow="-120" yWindow="-120" windowWidth="29040" windowHeight="15720" activeTab="1" xr2:uid="{530865EA-2F20-4F08-A627-19F2FD4CECCD}"/>
  </bookViews>
  <sheets>
    <sheet name="Calculation of Spot Instances" sheetId="3" r:id="rId1"/>
    <sheet name="Evolution" sheetId="1" r:id="rId2"/>
  </sheets>
  <definedNames>
    <definedName name="Data1">OFFSET(Evolution!$C$5,0,0,Evolution!$C$2,1)</definedName>
    <definedName name="Data2">OFFSET(Evolution!$D$5,0,0,Evolution!$C$2,1)</definedName>
    <definedName name="Runs">OFFSET(Evolution!$A$5,0,0,Evolution!$C$2,1)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3" l="1"/>
  <c r="F3" i="3" s="1"/>
  <c r="E7" i="3" s="1"/>
  <c r="B9" i="3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l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D5" i="1"/>
  <c r="E5" i="1" s="1"/>
  <c r="C60" i="1" l="1"/>
  <c r="D6" i="1"/>
  <c r="C61" i="1" l="1"/>
  <c r="D7" i="1"/>
  <c r="E7" i="1" s="1"/>
  <c r="E6" i="1"/>
  <c r="C62" i="1" l="1"/>
  <c r="C63" i="1" s="1"/>
  <c r="D8" i="1"/>
  <c r="E8" i="1" s="1"/>
  <c r="D9" i="1" l="1"/>
  <c r="E9" i="1" s="1"/>
  <c r="C64" i="1"/>
  <c r="D10" i="1" l="1"/>
  <c r="E10" i="1" s="1"/>
  <c r="C65" i="1"/>
  <c r="D11" i="1" l="1"/>
  <c r="E11" i="1" s="1"/>
  <c r="C66" i="1"/>
  <c r="D12" i="1" l="1"/>
  <c r="E12" i="1" s="1"/>
  <c r="C67" i="1"/>
  <c r="D13" i="1" l="1"/>
  <c r="E13" i="1" s="1"/>
  <c r="C68" i="1"/>
  <c r="D14" i="1" l="1"/>
  <c r="E14" i="1" s="1"/>
  <c r="C69" i="1"/>
  <c r="D15" i="1" l="1"/>
  <c r="E15" i="1" s="1"/>
  <c r="C70" i="1"/>
  <c r="D16" i="1" l="1"/>
  <c r="E16" i="1" s="1"/>
  <c r="C71" i="1"/>
  <c r="D17" i="1" l="1"/>
  <c r="E17" i="1" s="1"/>
  <c r="C72" i="1"/>
  <c r="D18" i="1" l="1"/>
  <c r="E18" i="1" s="1"/>
  <c r="C73" i="1"/>
  <c r="D19" i="1" l="1"/>
  <c r="E19" i="1" s="1"/>
  <c r="C74" i="1"/>
  <c r="D20" i="1" l="1"/>
  <c r="E20" i="1" s="1"/>
  <c r="C75" i="1"/>
  <c r="D21" i="1" l="1"/>
  <c r="E21" i="1" s="1"/>
  <c r="C76" i="1"/>
  <c r="D22" i="1" l="1"/>
  <c r="E22" i="1" s="1"/>
  <c r="C77" i="1"/>
  <c r="D23" i="1" l="1"/>
  <c r="E23" i="1" s="1"/>
  <c r="C78" i="1"/>
  <c r="D24" i="1"/>
  <c r="E24" i="1" s="1"/>
  <c r="C79" i="1" l="1"/>
  <c r="D25" i="1"/>
  <c r="E25" i="1" s="1"/>
  <c r="C80" i="1" l="1"/>
  <c r="D26" i="1"/>
  <c r="E26" i="1" s="1"/>
  <c r="C81" i="1" l="1"/>
  <c r="D27" i="1"/>
  <c r="E27" i="1" s="1"/>
  <c r="C82" i="1" l="1"/>
  <c r="D28" i="1"/>
  <c r="E28" i="1" s="1"/>
  <c r="C83" i="1" l="1"/>
  <c r="D29" i="1"/>
  <c r="E29" i="1" s="1"/>
  <c r="C84" i="1" l="1"/>
  <c r="D30" i="1"/>
  <c r="E30" i="1" s="1"/>
  <c r="C85" i="1" l="1"/>
  <c r="D31" i="1"/>
  <c r="E31" i="1" s="1"/>
  <c r="C86" i="1" l="1"/>
  <c r="D32" i="1"/>
  <c r="E32" i="1" s="1"/>
  <c r="C87" i="1" l="1"/>
  <c r="D33" i="1"/>
  <c r="E33" i="1" s="1"/>
  <c r="C88" i="1" l="1"/>
  <c r="D34" i="1"/>
  <c r="E34" i="1" s="1"/>
  <c r="C89" i="1" l="1"/>
  <c r="D35" i="1"/>
  <c r="E35" i="1" s="1"/>
  <c r="C90" i="1" l="1"/>
  <c r="D36" i="1"/>
  <c r="E36" i="1" s="1"/>
  <c r="C91" i="1" l="1"/>
  <c r="D37" i="1"/>
  <c r="E37" i="1" s="1"/>
  <c r="C92" i="1" l="1"/>
  <c r="D38" i="1"/>
  <c r="E38" i="1" s="1"/>
  <c r="C93" i="1" l="1"/>
  <c r="D39" i="1"/>
  <c r="E39" i="1" s="1"/>
  <c r="C94" i="1" l="1"/>
  <c r="D40" i="1"/>
  <c r="E40" i="1" s="1"/>
  <c r="C95" i="1" l="1"/>
  <c r="D41" i="1"/>
  <c r="E41" i="1" s="1"/>
  <c r="C96" i="1" l="1"/>
  <c r="D42" i="1"/>
  <c r="E42" i="1" s="1"/>
  <c r="C97" i="1" l="1"/>
  <c r="D43" i="1"/>
  <c r="E43" i="1" s="1"/>
  <c r="C98" i="1" l="1"/>
  <c r="D44" i="1"/>
  <c r="E44" i="1" s="1"/>
  <c r="C99" i="1" l="1"/>
  <c r="D45" i="1"/>
  <c r="E45" i="1" s="1"/>
  <c r="C100" i="1" l="1"/>
  <c r="D46" i="1"/>
  <c r="E46" i="1" s="1"/>
  <c r="C101" i="1" l="1"/>
  <c r="D47" i="1"/>
  <c r="E47" i="1" s="1"/>
  <c r="C102" i="1" l="1"/>
  <c r="D2" i="1" s="1"/>
  <c r="C2" i="1" s="1"/>
  <c r="D48" i="1"/>
  <c r="E48" i="1" s="1"/>
  <c r="D49" i="1" l="1"/>
  <c r="E49" i="1" s="1"/>
  <c r="D50" i="1" l="1"/>
  <c r="E50" i="1" s="1"/>
  <c r="D51" i="1" l="1"/>
  <c r="E51" i="1" s="1"/>
  <c r="D52" i="1" l="1"/>
  <c r="E52" i="1" s="1"/>
  <c r="D53" i="1" l="1"/>
  <c r="E53" i="1" s="1"/>
  <c r="D54" i="1" l="1"/>
  <c r="E54" i="1" s="1"/>
  <c r="D55" i="1" l="1"/>
  <c r="E55" i="1" s="1"/>
  <c r="D56" i="1" l="1"/>
  <c r="E56" i="1" s="1"/>
  <c r="D57" i="1" l="1"/>
  <c r="E57" i="1" l="1"/>
  <c r="D58" i="1"/>
  <c r="E58" i="1" l="1"/>
  <c r="D59" i="1"/>
  <c r="E59" i="1" l="1"/>
  <c r="D60" i="1"/>
  <c r="E60" i="1" l="1"/>
  <c r="D61" i="1"/>
  <c r="D62" i="1" l="1"/>
  <c r="E61" i="1"/>
  <c r="E62" i="1" l="1"/>
  <c r="D63" i="1"/>
  <c r="E63" i="1" l="1"/>
  <c r="D64" i="1"/>
  <c r="E64" i="1" l="1"/>
  <c r="D65" i="1"/>
  <c r="E65" i="1" l="1"/>
  <c r="D66" i="1"/>
  <c r="E66" i="1" l="1"/>
  <c r="D67" i="1"/>
  <c r="E67" i="1" l="1"/>
  <c r="D68" i="1"/>
  <c r="E68" i="1" l="1"/>
  <c r="D69" i="1"/>
  <c r="E69" i="1" l="1"/>
  <c r="D70" i="1"/>
  <c r="E70" i="1" l="1"/>
  <c r="D71" i="1"/>
  <c r="E71" i="1" l="1"/>
  <c r="D72" i="1"/>
  <c r="E72" i="1" l="1"/>
  <c r="D73" i="1"/>
  <c r="E73" i="1" l="1"/>
  <c r="D74" i="1"/>
  <c r="E74" i="1" l="1"/>
  <c r="D75" i="1"/>
  <c r="E75" i="1" l="1"/>
  <c r="D76" i="1"/>
  <c r="E76" i="1" l="1"/>
  <c r="D77" i="1"/>
  <c r="E77" i="1" l="1"/>
  <c r="D78" i="1"/>
  <c r="E78" i="1" l="1"/>
  <c r="D79" i="1"/>
  <c r="E79" i="1" l="1"/>
  <c r="D80" i="1"/>
  <c r="E80" i="1" l="1"/>
  <c r="D81" i="1"/>
  <c r="E81" i="1" l="1"/>
  <c r="D82" i="1"/>
  <c r="E82" i="1" l="1"/>
  <c r="D83" i="1"/>
  <c r="E83" i="1" l="1"/>
  <c r="D84" i="1"/>
  <c r="E84" i="1" l="1"/>
  <c r="D85" i="1"/>
  <c r="E85" i="1" l="1"/>
  <c r="D86" i="1"/>
  <c r="E86" i="1" l="1"/>
  <c r="D87" i="1"/>
  <c r="E87" i="1" l="1"/>
  <c r="D88" i="1"/>
  <c r="E88" i="1" l="1"/>
  <c r="D89" i="1"/>
  <c r="E89" i="1" l="1"/>
  <c r="D90" i="1"/>
  <c r="E90" i="1" l="1"/>
  <c r="D91" i="1"/>
  <c r="E91" i="1" l="1"/>
  <c r="D92" i="1"/>
  <c r="E92" i="1" l="1"/>
  <c r="D93" i="1"/>
  <c r="E93" i="1" l="1"/>
  <c r="D94" i="1"/>
  <c r="E94" i="1" l="1"/>
  <c r="D95" i="1"/>
  <c r="E95" i="1" l="1"/>
  <c r="D96" i="1"/>
  <c r="E96" i="1" l="1"/>
  <c r="D97" i="1"/>
  <c r="E97" i="1" l="1"/>
  <c r="D98" i="1"/>
  <c r="E98" i="1" l="1"/>
  <c r="D99" i="1"/>
  <c r="E99" i="1" l="1"/>
  <c r="D100" i="1"/>
  <c r="E100" i="1" l="1"/>
  <c r="D101" i="1"/>
  <c r="E101" i="1" l="1"/>
  <c r="D102" i="1"/>
  <c r="E102" i="1" s="1"/>
</calcChain>
</file>

<file path=xl/sharedStrings.xml><?xml version="1.0" encoding="utf-8"?>
<sst xmlns="http://schemas.openxmlformats.org/spreadsheetml/2006/main" count="111" uniqueCount="110">
  <si>
    <t>Max. Number of Total Instances</t>
  </si>
  <si>
    <t>Percentage need for additional instances</t>
  </si>
  <si>
    <t>Number of Instances</t>
  </si>
  <si>
    <t>=&gt;</t>
  </si>
  <si>
    <t>Estimated Shut-Down Quote</t>
  </si>
  <si>
    <t>Number of Runs reaching 
Minimum Value</t>
  </si>
  <si>
    <t>Minimum Value</t>
  </si>
  <si>
    <t>Number of Instances per Run</t>
  </si>
  <si>
    <t>Total Number of Instances</t>
  </si>
  <si>
    <t xml:space="preserve"> </t>
  </si>
  <si>
    <t>Run 1</t>
  </si>
  <si>
    <t>Run 2</t>
  </si>
  <si>
    <t>Run 3</t>
  </si>
  <si>
    <t>Run 4</t>
  </si>
  <si>
    <t>Run 5</t>
  </si>
  <si>
    <t>Run 6</t>
  </si>
  <si>
    <t>Run 7</t>
  </si>
  <si>
    <t>Run 8</t>
  </si>
  <si>
    <t>Run 9</t>
  </si>
  <si>
    <t>Run 10</t>
  </si>
  <si>
    <t>Run 11</t>
  </si>
  <si>
    <t>Run 12</t>
  </si>
  <si>
    <t>Run 13</t>
  </si>
  <si>
    <t>Run 14</t>
  </si>
  <si>
    <t>Run 15</t>
  </si>
  <si>
    <t>Run 16</t>
  </si>
  <si>
    <t>Run 17</t>
  </si>
  <si>
    <t>Run 18</t>
  </si>
  <si>
    <t>Run 19</t>
  </si>
  <si>
    <t>Run 20</t>
  </si>
  <si>
    <t>Run 21</t>
  </si>
  <si>
    <t>Run 22</t>
  </si>
  <si>
    <t>Run 23</t>
  </si>
  <si>
    <t>Run 24</t>
  </si>
  <si>
    <t>Run 25</t>
  </si>
  <si>
    <t>Run 26</t>
  </si>
  <si>
    <t>Run 27</t>
  </si>
  <si>
    <t>Run 28</t>
  </si>
  <si>
    <t>Run 29</t>
  </si>
  <si>
    <t>Run 30</t>
  </si>
  <si>
    <t>Run 31</t>
  </si>
  <si>
    <t>Run 32</t>
  </si>
  <si>
    <t>Run 33</t>
  </si>
  <si>
    <t>Run 34</t>
  </si>
  <si>
    <t>Run 35</t>
  </si>
  <si>
    <t>Run 36</t>
  </si>
  <si>
    <t>Run 37</t>
  </si>
  <si>
    <t>Run 38</t>
  </si>
  <si>
    <t>Run 39</t>
  </si>
  <si>
    <t>Run 40</t>
  </si>
  <si>
    <t>Run 41</t>
  </si>
  <si>
    <t>Run 42</t>
  </si>
  <si>
    <t>Run 43</t>
  </si>
  <si>
    <t>Run 44</t>
  </si>
  <si>
    <t>Run 45</t>
  </si>
  <si>
    <t>Run 46</t>
  </si>
  <si>
    <t>Run 47</t>
  </si>
  <si>
    <t>Run 48</t>
  </si>
  <si>
    <t>Run 49</t>
  </si>
  <si>
    <t>Run 50</t>
  </si>
  <si>
    <t>Run 51</t>
  </si>
  <si>
    <t>Run 52</t>
  </si>
  <si>
    <t>Run 53</t>
  </si>
  <si>
    <t>Run 54</t>
  </si>
  <si>
    <t>Run 55</t>
  </si>
  <si>
    <t>Run 56</t>
  </si>
  <si>
    <t>Run 57</t>
  </si>
  <si>
    <t>Run 58</t>
  </si>
  <si>
    <t>Run 59</t>
  </si>
  <si>
    <t>Run 60</t>
  </si>
  <si>
    <t>Run 61</t>
  </si>
  <si>
    <t>Run 62</t>
  </si>
  <si>
    <t>Run 63</t>
  </si>
  <si>
    <t>Run 64</t>
  </si>
  <si>
    <t>Run 65</t>
  </si>
  <si>
    <t>Run 66</t>
  </si>
  <si>
    <t>Run 67</t>
  </si>
  <si>
    <t>Run 68</t>
  </si>
  <si>
    <t>Run 69</t>
  </si>
  <si>
    <t>Run 70</t>
  </si>
  <si>
    <t>Run 71</t>
  </si>
  <si>
    <t>Run 72</t>
  </si>
  <si>
    <t>Run 73</t>
  </si>
  <si>
    <t>Run 74</t>
  </si>
  <si>
    <t>Run 75</t>
  </si>
  <si>
    <t>Run 76</t>
  </si>
  <si>
    <t>Run 77</t>
  </si>
  <si>
    <t>Run 78</t>
  </si>
  <si>
    <t>Run 79</t>
  </si>
  <si>
    <t>Run 80</t>
  </si>
  <si>
    <t>Run 81</t>
  </si>
  <si>
    <t>Run 82</t>
  </si>
  <si>
    <t>Run 83</t>
  </si>
  <si>
    <t>Run 84</t>
  </si>
  <si>
    <t>Run 85</t>
  </si>
  <si>
    <t>Run 86</t>
  </si>
  <si>
    <t>Run 87</t>
  </si>
  <si>
    <t>Run 88</t>
  </si>
  <si>
    <t>Run 89</t>
  </si>
  <si>
    <t>Run 90</t>
  </si>
  <si>
    <t>Run 91</t>
  </si>
  <si>
    <t>Run 92</t>
  </si>
  <si>
    <t>Run 93</t>
  </si>
  <si>
    <t>Run 94</t>
  </si>
  <si>
    <t>Run 95</t>
  </si>
  <si>
    <t>Run 96</t>
  </si>
  <si>
    <t>Run 97</t>
  </si>
  <si>
    <t>Run 98</t>
  </si>
  <si>
    <t>Spot-Instance Savings Calculator (SISC)
Version 1.0</t>
  </si>
  <si>
    <r>
      <t xml:space="preserve">Savings on </t>
    </r>
    <r>
      <rPr>
        <i/>
        <sz val="11"/>
        <color theme="1"/>
        <rFont val="Calibri"/>
        <family val="2"/>
        <scheme val="minor"/>
      </rPr>
      <t>Spot Instances 
regarding to On-Demand Instances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</si>
</sst>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wrapText="1"/>
    </xf>
    <xf numFmtId="0" fontId="5" fillId="4" borderId="0" xfId="0" quotePrefix="1" applyFont="1" applyFill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 vertical="center"/>
    </xf>
    <xf numFmtId="9" fontId="0" fillId="4" borderId="0" xfId="0" applyNumberFormat="1" applyFill="1" applyAlignment="1">
      <alignment horizontal="center" wrapText="1"/>
    </xf>
    <xf numFmtId="9" fontId="0" fillId="4" borderId="0" xfId="0" applyNumberFormat="1" applyFill="1"/>
    <xf numFmtId="0" fontId="4" fillId="4" borderId="1" xfId="3" applyFill="1"/>
    <xf numFmtId="10" fontId="0" fillId="4" borderId="0" xfId="0" applyNumberFormat="1" applyFill="1"/>
    <xf numFmtId="164" fontId="0" fillId="4" borderId="0" xfId="1" applyNumberFormat="1" applyFont="1" applyFill="1"/>
    <xf numFmtId="0" fontId="4" fillId="3" borderId="1" xfId="3" applyAlignment="1">
      <alignment horizontal="center" wrapText="1"/>
    </xf>
    <xf numFmtId="0" fontId="5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 wrapText="1"/>
    </xf>
    <xf numFmtId="0" fontId="3" fillId="2" borderId="1" xfId="2" applyAlignment="1">
      <alignment horizontal="center" vertical="center"/>
    </xf>
    <xf numFmtId="9" fontId="3" fillId="2" borderId="1" xfId="2" applyNumberFormat="1" applyAlignment="1">
      <alignment horizontal="center" vertical="center"/>
    </xf>
    <xf numFmtId="164" fontId="3" fillId="2" borderId="1" xfId="2" applyNumberFormat="1" applyAlignment="1">
      <alignment horizontal="center" vertical="center"/>
    </xf>
    <xf numFmtId="10" fontId="4" fillId="3" borderId="1" xfId="3" applyNumberFormat="1" applyAlignment="1">
      <alignment horizontal="center" vertical="center"/>
    </xf>
    <xf numFmtId="0" fontId="4" fillId="3" borderId="1" xfId="3" applyAlignment="1">
      <alignment horizontal="center" vertical="center"/>
    </xf>
    <xf numFmtId="0" fontId="4" fillId="3" borderId="1" xfId="3"/>
    <xf numFmtId="0" fontId="6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4" fillId="3" borderId="1" xfId="3" applyNumberFormat="1" applyAlignment="1">
      <alignment horizontal="center" vertical="center"/>
    </xf>
    <xf numFmtId="0" fontId="5" fillId="4" borderId="0" xfId="0" quotePrefix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0" fontId="4" fillId="3" borderId="1" xfId="3" applyNumberFormat="1" applyAlignment="1">
      <alignment horizontal="center" vertical="center" wrapText="1"/>
    </xf>
  </cellXfs>
  <cellStyles count="4">
    <cellStyle name="Calculation" xfId="3" builtinId="22"/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Evolution!$C$4</c:f>
              <c:strCache>
                <c:ptCount val="1"/>
                <c:pt idx="0">
                  <c:v>Number of Instances per Run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Evolution!$B$5:$B$34</c:f>
              <c:strCache>
                <c:ptCount val="30"/>
                <c:pt idx="0">
                  <c:v>Run 1</c:v>
                </c:pt>
                <c:pt idx="1">
                  <c:v>Run 2</c:v>
                </c:pt>
                <c:pt idx="2">
                  <c:v>Run 3</c:v>
                </c:pt>
                <c:pt idx="3">
                  <c:v>Run 4</c:v>
                </c:pt>
                <c:pt idx="4">
                  <c:v>Run 5</c:v>
                </c:pt>
                <c:pt idx="5">
                  <c:v>Run 6</c:v>
                </c:pt>
                <c:pt idx="6">
                  <c:v>Run 7</c:v>
                </c:pt>
                <c:pt idx="7">
                  <c:v>Run 8</c:v>
                </c:pt>
                <c:pt idx="8">
                  <c:v>Run 9</c:v>
                </c:pt>
                <c:pt idx="9">
                  <c:v>Run 10</c:v>
                </c:pt>
                <c:pt idx="10">
                  <c:v>Run 11</c:v>
                </c:pt>
                <c:pt idx="11">
                  <c:v>Run 12</c:v>
                </c:pt>
                <c:pt idx="12">
                  <c:v>Run 13</c:v>
                </c:pt>
                <c:pt idx="13">
                  <c:v>Run 14</c:v>
                </c:pt>
                <c:pt idx="14">
                  <c:v>Run 15</c:v>
                </c:pt>
                <c:pt idx="15">
                  <c:v>Run 16</c:v>
                </c:pt>
                <c:pt idx="16">
                  <c:v>Run 17</c:v>
                </c:pt>
                <c:pt idx="17">
                  <c:v>Run 18</c:v>
                </c:pt>
                <c:pt idx="18">
                  <c:v>Run 19</c:v>
                </c:pt>
                <c:pt idx="19">
                  <c:v>Run 20</c:v>
                </c:pt>
                <c:pt idx="20">
                  <c:v>Run 21</c:v>
                </c:pt>
                <c:pt idx="21">
                  <c:v>Run 22</c:v>
                </c:pt>
                <c:pt idx="22">
                  <c:v>Run 23</c:v>
                </c:pt>
                <c:pt idx="23">
                  <c:v>Run 24</c:v>
                </c:pt>
                <c:pt idx="24">
                  <c:v>Run 25</c:v>
                </c:pt>
                <c:pt idx="25">
                  <c:v>Run 26</c:v>
                </c:pt>
                <c:pt idx="26">
                  <c:v>Run 27</c:v>
                </c:pt>
                <c:pt idx="27">
                  <c:v>Run 28</c:v>
                </c:pt>
                <c:pt idx="28">
                  <c:v>Run 29</c:v>
                </c:pt>
                <c:pt idx="29">
                  <c:v>Run 30</c:v>
                </c:pt>
              </c:strCache>
            </c:strRef>
          </c:cat>
          <c:val>
            <c:numRef>
              <c:f>[0]!Data1</c:f>
              <c:numCache>
                <c:formatCode>General</c:formatCode>
                <c:ptCount val="10"/>
                <c:pt idx="0">
                  <c:v>500</c:v>
                </c:pt>
                <c:pt idx="1">
                  <c:v>250</c:v>
                </c:pt>
                <c:pt idx="2">
                  <c:v>125</c:v>
                </c:pt>
                <c:pt idx="3">
                  <c:v>63</c:v>
                </c:pt>
                <c:pt idx="4">
                  <c:v>32</c:v>
                </c:pt>
                <c:pt idx="5">
                  <c:v>16</c:v>
                </c:pt>
                <c:pt idx="6">
                  <c:v>8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7-4714-AA42-6F91137E6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927801808"/>
        <c:axId val="1953098656"/>
      </c:lineChart>
      <c:catAx>
        <c:axId val="19278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098656"/>
        <c:crosses val="autoZero"/>
        <c:auto val="1"/>
        <c:lblAlgn val="ctr"/>
        <c:lblOffset val="100"/>
        <c:noMultiLvlLbl val="0"/>
      </c:catAx>
      <c:valAx>
        <c:axId val="195309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80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cap="all" spc="10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Evolution!$D$4</c:f>
              <c:strCache>
                <c:ptCount val="1"/>
                <c:pt idx="0">
                  <c:v>Total Number of Instances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Evolution!$B$5:$B$34</c:f>
              <c:strCache>
                <c:ptCount val="30"/>
                <c:pt idx="0">
                  <c:v>Run 1</c:v>
                </c:pt>
                <c:pt idx="1">
                  <c:v>Run 2</c:v>
                </c:pt>
                <c:pt idx="2">
                  <c:v>Run 3</c:v>
                </c:pt>
                <c:pt idx="3">
                  <c:v>Run 4</c:v>
                </c:pt>
                <c:pt idx="4">
                  <c:v>Run 5</c:v>
                </c:pt>
                <c:pt idx="5">
                  <c:v>Run 6</c:v>
                </c:pt>
                <c:pt idx="6">
                  <c:v>Run 7</c:v>
                </c:pt>
                <c:pt idx="7">
                  <c:v>Run 8</c:v>
                </c:pt>
                <c:pt idx="8">
                  <c:v>Run 9</c:v>
                </c:pt>
                <c:pt idx="9">
                  <c:v>Run 10</c:v>
                </c:pt>
                <c:pt idx="10">
                  <c:v>Run 11</c:v>
                </c:pt>
                <c:pt idx="11">
                  <c:v>Run 12</c:v>
                </c:pt>
                <c:pt idx="12">
                  <c:v>Run 13</c:v>
                </c:pt>
                <c:pt idx="13">
                  <c:v>Run 14</c:v>
                </c:pt>
                <c:pt idx="14">
                  <c:v>Run 15</c:v>
                </c:pt>
                <c:pt idx="15">
                  <c:v>Run 16</c:v>
                </c:pt>
                <c:pt idx="16">
                  <c:v>Run 17</c:v>
                </c:pt>
                <c:pt idx="17">
                  <c:v>Run 18</c:v>
                </c:pt>
                <c:pt idx="18">
                  <c:v>Run 19</c:v>
                </c:pt>
                <c:pt idx="19">
                  <c:v>Run 20</c:v>
                </c:pt>
                <c:pt idx="20">
                  <c:v>Run 21</c:v>
                </c:pt>
                <c:pt idx="21">
                  <c:v>Run 22</c:v>
                </c:pt>
                <c:pt idx="22">
                  <c:v>Run 23</c:v>
                </c:pt>
                <c:pt idx="23">
                  <c:v>Run 24</c:v>
                </c:pt>
                <c:pt idx="24">
                  <c:v>Run 25</c:v>
                </c:pt>
                <c:pt idx="25">
                  <c:v>Run 26</c:v>
                </c:pt>
                <c:pt idx="26">
                  <c:v>Run 27</c:v>
                </c:pt>
                <c:pt idx="27">
                  <c:v>Run 28</c:v>
                </c:pt>
                <c:pt idx="28">
                  <c:v>Run 29</c:v>
                </c:pt>
                <c:pt idx="29">
                  <c:v>Run 30</c:v>
                </c:pt>
              </c:strCache>
            </c:strRef>
          </c:cat>
          <c:val>
            <c:numRef>
              <c:f>[0]!Data2</c:f>
              <c:numCache>
                <c:formatCode>General</c:formatCode>
                <c:ptCount val="10"/>
                <c:pt idx="0">
                  <c:v>500</c:v>
                </c:pt>
                <c:pt idx="1">
                  <c:v>750</c:v>
                </c:pt>
                <c:pt idx="2">
                  <c:v>875</c:v>
                </c:pt>
                <c:pt idx="3">
                  <c:v>938</c:v>
                </c:pt>
                <c:pt idx="4">
                  <c:v>970</c:v>
                </c:pt>
                <c:pt idx="5">
                  <c:v>986</c:v>
                </c:pt>
                <c:pt idx="6">
                  <c:v>994</c:v>
                </c:pt>
                <c:pt idx="7">
                  <c:v>998</c:v>
                </c:pt>
                <c:pt idx="8">
                  <c:v>1000</c:v>
                </c:pt>
                <c:pt idx="9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E-4E25-83D3-9F060FEA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927801808"/>
        <c:axId val="1953098656"/>
      </c:lineChart>
      <c:catAx>
        <c:axId val="19278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spc="1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3098656"/>
        <c:crosses val="autoZero"/>
        <c:auto val="1"/>
        <c:lblAlgn val="ctr"/>
        <c:lblOffset val="100"/>
        <c:noMultiLvlLbl val="0"/>
      </c:catAx>
      <c:valAx>
        <c:axId val="195309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780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bg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1208264</xdr:colOff>
      <xdr:row>3</xdr:row>
      <xdr:rowOff>32731</xdr:rowOff>
    </xdr:from>
    <xdr:to>
      <xdr:col>6</xdr:col>
      <xdr:colOff>10604443</xdr:colOff>
      <xdr:row>32</xdr:row>
      <xdr:rowOff>132831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FEB1F36-DBDB-4985-80E5-A2F1CA549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1212272</xdr:colOff>
      <xdr:row>34</xdr:row>
      <xdr:rowOff>138546</xdr:rowOff>
    </xdr:from>
    <xdr:to>
      <xdr:col>6</xdr:col>
      <xdr:colOff>10600831</xdr:colOff>
      <xdr:row>65</xdr:row>
      <xdr:rowOff>150150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66ACCD7-C655-49B8-B571-6F20B1A5E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6D2B-C28B-41C2-BE3D-13664CA1E560}">
  <dimension ref="A1:J20"/>
  <sheetViews>
    <sheetView workbookViewId="0">
      <selection activeCell="C5" sqref="C5"/>
    </sheetView>
  </sheetViews>
  <sheetFormatPr defaultColWidth="0" defaultRowHeight="15" zeroHeight="1" x14ac:dyDescent="0.25"/>
  <cols>
    <col min="1" max="1" width="3.28515625" customWidth="1"/>
    <col min="2" max="2" width="40.7109375" customWidth="1"/>
    <col min="3" max="3" width="7.7109375" customWidth="1"/>
    <col min="4" max="4" width="5.5703125" customWidth="1"/>
    <col min="5" max="6" width="22.140625" customWidth="1"/>
    <col min="7" max="8" width="11.42578125" customWidth="1"/>
    <col min="9" max="9" width="3.7109375" customWidth="1"/>
    <col min="10" max="10" width="11.42578125" hidden="1" customWidth="1"/>
    <col min="11" max="16384" width="11.42578125" hidden="1"/>
  </cols>
  <sheetData>
    <row r="1" spans="1:10" ht="82.15" customHeight="1" x14ac:dyDescent="0.25">
      <c r="A1" s="23" t="s">
        <v>108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0" x14ac:dyDescent="0.25">
      <c r="A2" s="1"/>
      <c r="B2" s="1"/>
      <c r="C2" s="1"/>
      <c r="D2" s="1"/>
      <c r="E2" s="2" t="s">
        <v>0</v>
      </c>
      <c r="F2" s="2" t="s">
        <v>1</v>
      </c>
      <c r="G2" s="1"/>
      <c r="H2" s="1"/>
      <c r="I2" s="1"/>
      <c r="J2" s="1"/>
    </row>
    <row r="3" spans="1:10" x14ac:dyDescent="0.25">
      <c r="A3" s="1"/>
      <c r="B3" s="13" t="s">
        <v>2</v>
      </c>
      <c r="C3" s="16">
        <v>500</v>
      </c>
      <c r="D3" s="26" t="s">
        <v>3</v>
      </c>
      <c r="E3" s="25">
        <f>ROUNDUP(((1-POWER(C4,C3))/(1-C4))*C3,0)</f>
        <v>1000</v>
      </c>
      <c r="F3" s="28">
        <f>(E3-C3)/C3</f>
        <v>1</v>
      </c>
      <c r="G3" s="1"/>
      <c r="H3" s="1"/>
      <c r="I3" s="1"/>
      <c r="J3" s="1"/>
    </row>
    <row r="4" spans="1:10" x14ac:dyDescent="0.25">
      <c r="A4" s="1"/>
      <c r="B4" s="13" t="s">
        <v>4</v>
      </c>
      <c r="C4" s="17">
        <v>0.5</v>
      </c>
      <c r="D4" s="27"/>
      <c r="E4" s="25"/>
      <c r="F4" s="28"/>
      <c r="G4" s="1"/>
      <c r="H4" s="1"/>
      <c r="I4" s="1"/>
      <c r="J4" s="1"/>
    </row>
    <row r="5" spans="1:10" x14ac:dyDescent="0.25">
      <c r="A5" s="1"/>
      <c r="B5" s="13"/>
      <c r="C5" s="14"/>
      <c r="D5" s="1"/>
      <c r="E5" s="1"/>
      <c r="F5" s="1"/>
      <c r="G5" s="1"/>
      <c r="H5" s="1"/>
      <c r="I5" s="1"/>
      <c r="J5" s="1"/>
    </row>
    <row r="6" spans="1:10" hidden="1" x14ac:dyDescent="0.25">
      <c r="A6" s="1"/>
      <c r="B6" s="13"/>
      <c r="C6" s="5"/>
      <c r="D6" s="1"/>
      <c r="E6" s="1"/>
      <c r="F6" s="1"/>
      <c r="G6" s="1"/>
      <c r="H6" s="1"/>
      <c r="I6" s="1"/>
      <c r="J6" s="1"/>
    </row>
    <row r="7" spans="1:10" ht="30" x14ac:dyDescent="0.25">
      <c r="A7" s="1"/>
      <c r="B7" s="15" t="s">
        <v>109</v>
      </c>
      <c r="C7" s="18">
        <v>0.8</v>
      </c>
      <c r="D7" s="3" t="s">
        <v>3</v>
      </c>
      <c r="E7" s="19">
        <f>1-((1+F3)*(1-C7))</f>
        <v>0.60000000000000009</v>
      </c>
      <c r="F7" s="1"/>
      <c r="G7" s="1"/>
      <c r="H7" s="1"/>
      <c r="I7" s="1"/>
      <c r="J7" s="1"/>
    </row>
    <row r="8" spans="1:10" x14ac:dyDescent="0.25">
      <c r="A8" s="1"/>
      <c r="B8" s="1"/>
      <c r="C8" s="1"/>
      <c r="D8" s="5"/>
      <c r="E8" s="1"/>
      <c r="F8" s="1"/>
      <c r="G8" s="1"/>
      <c r="H8" s="1"/>
      <c r="I8" s="1"/>
      <c r="J8" s="1"/>
    </row>
    <row r="9" spans="1:10" ht="14.45" customHeight="1" x14ac:dyDescent="0.25">
      <c r="A9" s="1"/>
      <c r="B9" s="22" t="str">
        <f>"Running "&amp;C3&amp;" Instances in Spot-Mode 
with a Shutdown-Range of approximatly "&amp;C4*100&amp;"% and 
a Price-Difference of "&amp; (C7)*100 &amp; "% of Spot-Instances regarding to On-Demand Instances 
can save you round about 
"&amp;E7*100&amp;"% of Costs."</f>
        <v>Running 500 Instances in Spot-Mode 
with a Shutdown-Range of approximatly 50% and 
a Price-Difference of 80% of Spot-Instances regarding to On-Demand Instances 
can save you round about 
60% of Costs.</v>
      </c>
      <c r="C9" s="22"/>
      <c r="D9" s="22"/>
      <c r="E9" s="22"/>
      <c r="F9" s="22"/>
      <c r="G9" s="22"/>
      <c r="H9" s="22"/>
      <c r="I9" s="1"/>
      <c r="J9" s="1"/>
    </row>
    <row r="10" spans="1:10" x14ac:dyDescent="0.25">
      <c r="A10" s="1"/>
      <c r="B10" s="22"/>
      <c r="C10" s="22"/>
      <c r="D10" s="22"/>
      <c r="E10" s="22"/>
      <c r="F10" s="22"/>
      <c r="G10" s="22"/>
      <c r="H10" s="22"/>
      <c r="I10" s="1"/>
      <c r="J10" s="1"/>
    </row>
    <row r="11" spans="1:10" x14ac:dyDescent="0.25">
      <c r="A11" s="1"/>
      <c r="B11" s="22"/>
      <c r="C11" s="22"/>
      <c r="D11" s="22"/>
      <c r="E11" s="22"/>
      <c r="F11" s="22"/>
      <c r="G11" s="22"/>
      <c r="H11" s="22"/>
      <c r="I11" s="1"/>
      <c r="J11" s="1"/>
    </row>
    <row r="12" spans="1:10" x14ac:dyDescent="0.25">
      <c r="A12" s="1"/>
      <c r="B12" s="22"/>
      <c r="C12" s="22"/>
      <c r="D12" s="22"/>
      <c r="E12" s="22"/>
      <c r="F12" s="22"/>
      <c r="G12" s="22"/>
      <c r="H12" s="22"/>
      <c r="I12" s="1"/>
      <c r="J12" s="1"/>
    </row>
    <row r="13" spans="1:10" x14ac:dyDescent="0.25">
      <c r="A13" s="1"/>
      <c r="B13" s="22"/>
      <c r="C13" s="22"/>
      <c r="D13" s="22"/>
      <c r="E13" s="22"/>
      <c r="F13" s="22"/>
      <c r="G13" s="22"/>
      <c r="H13" s="22"/>
      <c r="I13" s="1"/>
      <c r="J13" s="1"/>
    </row>
    <row r="14" spans="1:10" x14ac:dyDescent="0.25">
      <c r="A14" s="1"/>
      <c r="B14" s="22"/>
      <c r="C14" s="22"/>
      <c r="D14" s="22"/>
      <c r="E14" s="22"/>
      <c r="F14" s="22"/>
      <c r="G14" s="22"/>
      <c r="H14" s="22"/>
      <c r="I14" s="1"/>
      <c r="J14" s="1"/>
    </row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</sheetData>
  <mergeCells count="5">
    <mergeCell ref="B9:H14"/>
    <mergeCell ref="A1:J1"/>
    <mergeCell ref="E3:E4"/>
    <mergeCell ref="D3:D4"/>
    <mergeCell ref="F3:F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F962-32E9-4058-9B4C-59850264B5EA}">
  <dimension ref="A1:I103"/>
  <sheetViews>
    <sheetView tabSelected="1" zoomScale="70" zoomScaleNormal="70" workbookViewId="0">
      <selection activeCell="D2" sqref="D2"/>
    </sheetView>
  </sheetViews>
  <sheetFormatPr defaultColWidth="0" defaultRowHeight="15" zeroHeight="1" x14ac:dyDescent="0.25"/>
  <cols>
    <col min="1" max="1" width="3.7109375" style="1" customWidth="1"/>
    <col min="2" max="2" width="11.5703125" style="1" customWidth="1"/>
    <col min="3" max="4" width="24.28515625" style="21" customWidth="1"/>
    <col min="5" max="5" width="11.5703125" style="1" hidden="1" customWidth="1"/>
    <col min="6" max="6" width="4.28515625" style="1" hidden="1" customWidth="1"/>
    <col min="7" max="7" width="165.28515625" style="1" customWidth="1"/>
    <col min="8" max="8" width="7" style="1" hidden="1" customWidth="1"/>
    <col min="9" max="9" width="0" style="1" hidden="1" customWidth="1"/>
    <col min="10" max="16384" width="11.5703125" style="1" hidden="1"/>
  </cols>
  <sheetData>
    <row r="1" spans="2:9" ht="51.6" customHeight="1" x14ac:dyDescent="0.25">
      <c r="C1" s="12" t="s">
        <v>5</v>
      </c>
      <c r="D1" s="12" t="s">
        <v>6</v>
      </c>
    </row>
    <row r="2" spans="2:9" x14ac:dyDescent="0.25">
      <c r="C2" s="11">
        <f>VLOOKUP(D2,C5:F102,4,FALSE)</f>
        <v>10</v>
      </c>
      <c r="D2" s="11">
        <f>MIN(C5:C102)</f>
        <v>1</v>
      </c>
    </row>
    <row r="3" spans="2:9" x14ac:dyDescent="0.25">
      <c r="C3" s="2"/>
      <c r="D3" s="2"/>
    </row>
    <row r="4" spans="2:9" ht="34.9" customHeight="1" x14ac:dyDescent="0.25">
      <c r="C4" s="6" t="s">
        <v>7</v>
      </c>
      <c r="D4" s="6" t="s">
        <v>8</v>
      </c>
      <c r="E4" s="7" t="s">
        <v>9</v>
      </c>
    </row>
    <row r="5" spans="2:9" x14ac:dyDescent="0.25">
      <c r="B5" s="1" t="s">
        <v>10</v>
      </c>
      <c r="C5" s="20">
        <f>'Calculation of Spot Instances'!C3</f>
        <v>500</v>
      </c>
      <c r="D5" s="20">
        <f>C5</f>
        <v>500</v>
      </c>
      <c r="E5" s="8">
        <f>D5*('Calculation of Spot Instances'!$C$7)</f>
        <v>400</v>
      </c>
      <c r="F5" s="1">
        <v>1</v>
      </c>
    </row>
    <row r="6" spans="2:9" x14ac:dyDescent="0.25">
      <c r="B6" s="1" t="s">
        <v>11</v>
      </c>
      <c r="C6" s="20">
        <f>ROUND(C5*'Calculation of Spot Instances'!$C$4,0)</f>
        <v>250</v>
      </c>
      <c r="D6" s="20">
        <f>C6+D5</f>
        <v>750</v>
      </c>
      <c r="E6" s="8">
        <f>D6*('Calculation of Spot Instances'!$C$7)</f>
        <v>600</v>
      </c>
      <c r="F6" s="1">
        <v>2</v>
      </c>
    </row>
    <row r="7" spans="2:9" x14ac:dyDescent="0.25">
      <c r="B7" s="1" t="s">
        <v>12</v>
      </c>
      <c r="C7" s="20">
        <f>ROUND(C6*'Calculation of Spot Instances'!$C$4,0)</f>
        <v>125</v>
      </c>
      <c r="D7" s="20">
        <f>C7+D6</f>
        <v>875</v>
      </c>
      <c r="E7" s="8">
        <f>D7*('Calculation of Spot Instances'!$C$7)</f>
        <v>700</v>
      </c>
      <c r="F7" s="1">
        <v>3</v>
      </c>
      <c r="H7" s="4"/>
      <c r="I7" s="9"/>
    </row>
    <row r="8" spans="2:9" x14ac:dyDescent="0.25">
      <c r="B8" s="1" t="s">
        <v>13</v>
      </c>
      <c r="C8" s="20">
        <f>ROUND(C7*'Calculation of Spot Instances'!$C$4,0)</f>
        <v>63</v>
      </c>
      <c r="D8" s="20">
        <f t="shared" ref="D8:D14" si="0">C8+D7</f>
        <v>938</v>
      </c>
      <c r="E8" s="8">
        <f>D8*('Calculation of Spot Instances'!$C$7)</f>
        <v>750.40000000000009</v>
      </c>
      <c r="F8" s="1">
        <v>4</v>
      </c>
    </row>
    <row r="9" spans="2:9" x14ac:dyDescent="0.25">
      <c r="B9" s="1" t="s">
        <v>14</v>
      </c>
      <c r="C9" s="20">
        <f>ROUND(C8*'Calculation of Spot Instances'!$C$4,0)</f>
        <v>32</v>
      </c>
      <c r="D9" s="20">
        <f t="shared" si="0"/>
        <v>970</v>
      </c>
      <c r="E9" s="8">
        <f>D9*('Calculation of Spot Instances'!$C$7)</f>
        <v>776</v>
      </c>
      <c r="F9" s="1">
        <v>5</v>
      </c>
    </row>
    <row r="10" spans="2:9" x14ac:dyDescent="0.25">
      <c r="B10" s="1" t="s">
        <v>15</v>
      </c>
      <c r="C10" s="20">
        <f>ROUND(C9*'Calculation of Spot Instances'!$C$4,0)</f>
        <v>16</v>
      </c>
      <c r="D10" s="20">
        <f t="shared" si="0"/>
        <v>986</v>
      </c>
      <c r="E10" s="8">
        <f>D10*('Calculation of Spot Instances'!$C$7)</f>
        <v>788.80000000000007</v>
      </c>
      <c r="F10" s="1">
        <v>6</v>
      </c>
    </row>
    <row r="11" spans="2:9" x14ac:dyDescent="0.25">
      <c r="B11" s="1" t="s">
        <v>16</v>
      </c>
      <c r="C11" s="20">
        <f>ROUND(C10*'Calculation of Spot Instances'!$C$4,0)</f>
        <v>8</v>
      </c>
      <c r="D11" s="20">
        <f t="shared" si="0"/>
        <v>994</v>
      </c>
      <c r="E11" s="8">
        <f>D11*('Calculation of Spot Instances'!$C$7)</f>
        <v>795.2</v>
      </c>
      <c r="F11" s="1">
        <v>7</v>
      </c>
    </row>
    <row r="12" spans="2:9" x14ac:dyDescent="0.25">
      <c r="B12" s="1" t="s">
        <v>17</v>
      </c>
      <c r="C12" s="20">
        <f>ROUND(C11*'Calculation of Spot Instances'!$C$4,0)</f>
        <v>4</v>
      </c>
      <c r="D12" s="20">
        <f t="shared" si="0"/>
        <v>998</v>
      </c>
      <c r="E12" s="8">
        <f>D12*('Calculation of Spot Instances'!$C$7)</f>
        <v>798.40000000000009</v>
      </c>
      <c r="F12" s="1">
        <v>8</v>
      </c>
    </row>
    <row r="13" spans="2:9" x14ac:dyDescent="0.25">
      <c r="B13" s="1" t="s">
        <v>18</v>
      </c>
      <c r="C13" s="20">
        <f>ROUND(C12*'Calculation of Spot Instances'!$C$4,0)</f>
        <v>2</v>
      </c>
      <c r="D13" s="20">
        <f t="shared" si="0"/>
        <v>1000</v>
      </c>
      <c r="E13" s="8">
        <f>D13*('Calculation of Spot Instances'!$C$7)</f>
        <v>800</v>
      </c>
      <c r="F13" s="1">
        <v>9</v>
      </c>
    </row>
    <row r="14" spans="2:9" x14ac:dyDescent="0.25">
      <c r="B14" s="1" t="s">
        <v>19</v>
      </c>
      <c r="C14" s="20">
        <f>ROUND(C13*'Calculation of Spot Instances'!$C$4,0)</f>
        <v>1</v>
      </c>
      <c r="D14" s="20">
        <f t="shared" si="0"/>
        <v>1001</v>
      </c>
      <c r="E14" s="8">
        <f>D14*('Calculation of Spot Instances'!$C$7)</f>
        <v>800.80000000000007</v>
      </c>
      <c r="F14" s="1">
        <v>10</v>
      </c>
    </row>
    <row r="15" spans="2:9" x14ac:dyDescent="0.25">
      <c r="B15" s="1" t="s">
        <v>20</v>
      </c>
      <c r="C15" s="20">
        <f>ROUND(C14*'Calculation of Spot Instances'!$C$4,0)</f>
        <v>1</v>
      </c>
      <c r="D15" s="20">
        <f t="shared" ref="D15:D20" si="1">C15+D14</f>
        <v>1002</v>
      </c>
      <c r="E15" s="8">
        <f>D15*('Calculation of Spot Instances'!$C$7)</f>
        <v>801.6</v>
      </c>
      <c r="F15" s="1">
        <v>11</v>
      </c>
    </row>
    <row r="16" spans="2:9" x14ac:dyDescent="0.25">
      <c r="B16" s="1" t="s">
        <v>21</v>
      </c>
      <c r="C16" s="20">
        <f>ROUND(C15*'Calculation of Spot Instances'!$C$4,0)</f>
        <v>1</v>
      </c>
      <c r="D16" s="20">
        <f t="shared" si="1"/>
        <v>1003</v>
      </c>
      <c r="E16" s="8">
        <f>D16*('Calculation of Spot Instances'!$C$7)</f>
        <v>802.40000000000009</v>
      </c>
      <c r="F16" s="1">
        <v>12</v>
      </c>
    </row>
    <row r="17" spans="2:8" x14ac:dyDescent="0.25">
      <c r="B17" s="1" t="s">
        <v>22</v>
      </c>
      <c r="C17" s="20">
        <f>ROUND(C16*'Calculation of Spot Instances'!$C$4,0)</f>
        <v>1</v>
      </c>
      <c r="D17" s="20">
        <f t="shared" si="1"/>
        <v>1004</v>
      </c>
      <c r="E17" s="8">
        <f>D17*('Calculation of Spot Instances'!$C$7)</f>
        <v>803.2</v>
      </c>
      <c r="F17" s="1">
        <v>13</v>
      </c>
    </row>
    <row r="18" spans="2:8" x14ac:dyDescent="0.25">
      <c r="B18" s="1" t="s">
        <v>23</v>
      </c>
      <c r="C18" s="20">
        <f>ROUND(C17*'Calculation of Spot Instances'!$C$4,0)</f>
        <v>1</v>
      </c>
      <c r="D18" s="20">
        <f t="shared" si="1"/>
        <v>1005</v>
      </c>
      <c r="E18" s="8">
        <f>D18*('Calculation of Spot Instances'!$C$7)</f>
        <v>804</v>
      </c>
      <c r="F18" s="1">
        <v>14</v>
      </c>
    </row>
    <row r="19" spans="2:8" x14ac:dyDescent="0.25">
      <c r="B19" s="1" t="s">
        <v>24</v>
      </c>
      <c r="C19" s="20">
        <f>ROUND(C18*'Calculation of Spot Instances'!$C$4,0)</f>
        <v>1</v>
      </c>
      <c r="D19" s="20">
        <f t="shared" si="1"/>
        <v>1006</v>
      </c>
      <c r="E19" s="8">
        <f>D19*('Calculation of Spot Instances'!$C$7)</f>
        <v>804.80000000000007</v>
      </c>
      <c r="F19" s="1">
        <v>15</v>
      </c>
    </row>
    <row r="20" spans="2:8" x14ac:dyDescent="0.25">
      <c r="B20" s="1" t="s">
        <v>25</v>
      </c>
      <c r="C20" s="20">
        <f>ROUND(C19*'Calculation of Spot Instances'!$C$4,0)</f>
        <v>1</v>
      </c>
      <c r="D20" s="20">
        <f t="shared" si="1"/>
        <v>1007</v>
      </c>
      <c r="E20" s="8">
        <f>D20*('Calculation of Spot Instances'!$C$7)</f>
        <v>805.6</v>
      </c>
      <c r="F20" s="1">
        <v>16</v>
      </c>
    </row>
    <row r="21" spans="2:8" x14ac:dyDescent="0.25">
      <c r="B21" s="1" t="s">
        <v>26</v>
      </c>
      <c r="C21" s="20">
        <f>ROUND(C20*'Calculation of Spot Instances'!$C$4,0)</f>
        <v>1</v>
      </c>
      <c r="D21" s="20">
        <f t="shared" ref="D21:D35" si="2">C21+D20</f>
        <v>1008</v>
      </c>
      <c r="E21" s="8">
        <f>D21*('Calculation of Spot Instances'!$C$7)</f>
        <v>806.40000000000009</v>
      </c>
      <c r="F21" s="1">
        <v>17</v>
      </c>
    </row>
    <row r="22" spans="2:8" x14ac:dyDescent="0.25">
      <c r="B22" s="1" t="s">
        <v>27</v>
      </c>
      <c r="C22" s="20">
        <f>ROUND(C21*'Calculation of Spot Instances'!$C$4,0)</f>
        <v>1</v>
      </c>
      <c r="D22" s="20">
        <f t="shared" si="2"/>
        <v>1009</v>
      </c>
      <c r="E22" s="8">
        <f>D22*('Calculation of Spot Instances'!$C$7)</f>
        <v>807.2</v>
      </c>
      <c r="F22" s="1">
        <v>18</v>
      </c>
      <c r="H22" s="4"/>
    </row>
    <row r="23" spans="2:8" x14ac:dyDescent="0.25">
      <c r="B23" s="1" t="s">
        <v>28</v>
      </c>
      <c r="C23" s="20">
        <f>ROUND(C22*'Calculation of Spot Instances'!$C$4,0)</f>
        <v>1</v>
      </c>
      <c r="D23" s="20">
        <f t="shared" si="2"/>
        <v>1010</v>
      </c>
      <c r="E23" s="8">
        <f>D23*('Calculation of Spot Instances'!$C$7)</f>
        <v>808</v>
      </c>
      <c r="F23" s="1">
        <v>19</v>
      </c>
      <c r="H23" s="4"/>
    </row>
    <row r="24" spans="2:8" x14ac:dyDescent="0.25">
      <c r="B24" s="1" t="s">
        <v>29</v>
      </c>
      <c r="C24" s="20">
        <f>ROUND(C23*'Calculation of Spot Instances'!$C$4,0)</f>
        <v>1</v>
      </c>
      <c r="D24" s="20">
        <f t="shared" si="2"/>
        <v>1011</v>
      </c>
      <c r="E24" s="8">
        <f>D24*('Calculation of Spot Instances'!$C$7)</f>
        <v>808.80000000000007</v>
      </c>
      <c r="F24" s="1">
        <v>20</v>
      </c>
    </row>
    <row r="25" spans="2:8" x14ac:dyDescent="0.25">
      <c r="B25" s="1" t="s">
        <v>30</v>
      </c>
      <c r="C25" s="20">
        <f>ROUND(C24*'Calculation of Spot Instances'!$C$4,0)</f>
        <v>1</v>
      </c>
      <c r="D25" s="20">
        <f t="shared" si="2"/>
        <v>1012</v>
      </c>
      <c r="E25" s="8">
        <f>D25*('Calculation of Spot Instances'!$C$7)</f>
        <v>809.6</v>
      </c>
      <c r="F25" s="1">
        <v>21</v>
      </c>
      <c r="H25" s="10"/>
    </row>
    <row r="26" spans="2:8" x14ac:dyDescent="0.25">
      <c r="B26" s="1" t="s">
        <v>31</v>
      </c>
      <c r="C26" s="20">
        <f>ROUND(C25*'Calculation of Spot Instances'!$C$4,0)</f>
        <v>1</v>
      </c>
      <c r="D26" s="20">
        <f t="shared" si="2"/>
        <v>1013</v>
      </c>
      <c r="E26" s="8">
        <f>D26*('Calculation of Spot Instances'!$C$7)</f>
        <v>810.40000000000009</v>
      </c>
      <c r="F26" s="1">
        <v>22</v>
      </c>
      <c r="H26" s="10"/>
    </row>
    <row r="27" spans="2:8" x14ac:dyDescent="0.25">
      <c r="B27" s="1" t="s">
        <v>32</v>
      </c>
      <c r="C27" s="20">
        <f>ROUND(C26*'Calculation of Spot Instances'!$C$4,0)</f>
        <v>1</v>
      </c>
      <c r="D27" s="20">
        <f t="shared" si="2"/>
        <v>1014</v>
      </c>
      <c r="E27" s="8">
        <f>D27*('Calculation of Spot Instances'!$C$7)</f>
        <v>811.2</v>
      </c>
      <c r="F27" s="1">
        <v>23</v>
      </c>
    </row>
    <row r="28" spans="2:8" x14ac:dyDescent="0.25">
      <c r="B28" s="1" t="s">
        <v>33</v>
      </c>
      <c r="C28" s="20">
        <f>ROUND(C27*'Calculation of Spot Instances'!$C$4,0)</f>
        <v>1</v>
      </c>
      <c r="D28" s="20">
        <f t="shared" si="2"/>
        <v>1015</v>
      </c>
      <c r="E28" s="8">
        <f>D28*('Calculation of Spot Instances'!$C$7)</f>
        <v>812</v>
      </c>
      <c r="F28" s="1">
        <v>24</v>
      </c>
    </row>
    <row r="29" spans="2:8" x14ac:dyDescent="0.25">
      <c r="B29" s="1" t="s">
        <v>34</v>
      </c>
      <c r="C29" s="20">
        <f>ROUND(C28*'Calculation of Spot Instances'!$C$4,0)</f>
        <v>1</v>
      </c>
      <c r="D29" s="20">
        <f t="shared" si="2"/>
        <v>1016</v>
      </c>
      <c r="E29" s="8">
        <f>D29*('Calculation of Spot Instances'!$C$7)</f>
        <v>812.80000000000007</v>
      </c>
      <c r="F29" s="1">
        <v>25</v>
      </c>
    </row>
    <row r="30" spans="2:8" x14ac:dyDescent="0.25">
      <c r="B30" s="1" t="s">
        <v>35</v>
      </c>
      <c r="C30" s="20">
        <f>ROUND(C29*'Calculation of Spot Instances'!$C$4,0)</f>
        <v>1</v>
      </c>
      <c r="D30" s="20">
        <f t="shared" si="2"/>
        <v>1017</v>
      </c>
      <c r="E30" s="8">
        <f>D30*('Calculation of Spot Instances'!$C$7)</f>
        <v>813.6</v>
      </c>
      <c r="F30" s="1">
        <v>26</v>
      </c>
    </row>
    <row r="31" spans="2:8" x14ac:dyDescent="0.25">
      <c r="B31" s="1" t="s">
        <v>36</v>
      </c>
      <c r="C31" s="20">
        <f>ROUND(C30*'Calculation of Spot Instances'!$C$4,0)</f>
        <v>1</v>
      </c>
      <c r="D31" s="20">
        <f t="shared" si="2"/>
        <v>1018</v>
      </c>
      <c r="E31" s="8">
        <f>D31*('Calculation of Spot Instances'!$C$7)</f>
        <v>814.40000000000009</v>
      </c>
      <c r="F31" s="1">
        <v>27</v>
      </c>
    </row>
    <row r="32" spans="2:8" x14ac:dyDescent="0.25">
      <c r="B32" s="1" t="s">
        <v>37</v>
      </c>
      <c r="C32" s="20">
        <f>ROUND(C31*'Calculation of Spot Instances'!$C$4,0)</f>
        <v>1</v>
      </c>
      <c r="D32" s="20">
        <f t="shared" si="2"/>
        <v>1019</v>
      </c>
      <c r="E32" s="8">
        <f>D32*('Calculation of Spot Instances'!$C$7)</f>
        <v>815.2</v>
      </c>
      <c r="F32" s="1">
        <v>28</v>
      </c>
    </row>
    <row r="33" spans="2:6" x14ac:dyDescent="0.25">
      <c r="B33" s="1" t="s">
        <v>38</v>
      </c>
      <c r="C33" s="20">
        <f>ROUND(C32*'Calculation of Spot Instances'!$C$4,0)</f>
        <v>1</v>
      </c>
      <c r="D33" s="20">
        <f t="shared" si="2"/>
        <v>1020</v>
      </c>
      <c r="E33" s="8">
        <f>D33*('Calculation of Spot Instances'!$C$7)</f>
        <v>816</v>
      </c>
      <c r="F33" s="1">
        <v>29</v>
      </c>
    </row>
    <row r="34" spans="2:6" x14ac:dyDescent="0.25">
      <c r="B34" s="1" t="s">
        <v>39</v>
      </c>
      <c r="C34" s="20">
        <f>ROUND(C33*'Calculation of Spot Instances'!$C$4,0)</f>
        <v>1</v>
      </c>
      <c r="D34" s="20">
        <f t="shared" si="2"/>
        <v>1021</v>
      </c>
      <c r="E34" s="8">
        <f>D34*('Calculation of Spot Instances'!$C$7)</f>
        <v>816.80000000000007</v>
      </c>
      <c r="F34" s="1">
        <v>30</v>
      </c>
    </row>
    <row r="35" spans="2:6" x14ac:dyDescent="0.25">
      <c r="B35" s="1" t="s">
        <v>40</v>
      </c>
      <c r="C35" s="20">
        <f>ROUND(C34*'Calculation of Spot Instances'!$C$4,0)</f>
        <v>1</v>
      </c>
      <c r="D35" s="20">
        <f t="shared" si="2"/>
        <v>1022</v>
      </c>
      <c r="E35" s="8">
        <f>D35*('Calculation of Spot Instances'!$C$7)</f>
        <v>817.6</v>
      </c>
      <c r="F35" s="1">
        <v>31</v>
      </c>
    </row>
    <row r="36" spans="2:6" x14ac:dyDescent="0.25">
      <c r="B36" s="1" t="s">
        <v>41</v>
      </c>
      <c r="C36" s="20">
        <f>ROUND(C35*'Calculation of Spot Instances'!$C$4,0)</f>
        <v>1</v>
      </c>
      <c r="D36" s="20">
        <f t="shared" ref="D36:D49" si="3">C36+D35</f>
        <v>1023</v>
      </c>
      <c r="E36" s="8">
        <f>D36*('Calculation of Spot Instances'!$C$7)</f>
        <v>818.40000000000009</v>
      </c>
      <c r="F36" s="1">
        <v>32</v>
      </c>
    </row>
    <row r="37" spans="2:6" x14ac:dyDescent="0.25">
      <c r="B37" s="1" t="s">
        <v>42</v>
      </c>
      <c r="C37" s="20">
        <f>ROUND(C36*'Calculation of Spot Instances'!$C$4,0)</f>
        <v>1</v>
      </c>
      <c r="D37" s="20">
        <f t="shared" si="3"/>
        <v>1024</v>
      </c>
      <c r="E37" s="8">
        <f>D37*('Calculation of Spot Instances'!$C$7)</f>
        <v>819.2</v>
      </c>
      <c r="F37" s="1">
        <v>33</v>
      </c>
    </row>
    <row r="38" spans="2:6" x14ac:dyDescent="0.25">
      <c r="B38" s="1" t="s">
        <v>43</v>
      </c>
      <c r="C38" s="20">
        <f>ROUND(C37*'Calculation of Spot Instances'!$C$4,0)</f>
        <v>1</v>
      </c>
      <c r="D38" s="20">
        <f t="shared" si="3"/>
        <v>1025</v>
      </c>
      <c r="E38" s="8">
        <f>D38*('Calculation of Spot Instances'!$C$7)</f>
        <v>820</v>
      </c>
      <c r="F38" s="1">
        <v>34</v>
      </c>
    </row>
    <row r="39" spans="2:6" x14ac:dyDescent="0.25">
      <c r="B39" s="1" t="s">
        <v>44</v>
      </c>
      <c r="C39" s="20">
        <f>ROUND(C38*'Calculation of Spot Instances'!$C$4,0)</f>
        <v>1</v>
      </c>
      <c r="D39" s="20">
        <f t="shared" si="3"/>
        <v>1026</v>
      </c>
      <c r="E39" s="8">
        <f>D39*('Calculation of Spot Instances'!$C$7)</f>
        <v>820.80000000000007</v>
      </c>
      <c r="F39" s="1">
        <v>35</v>
      </c>
    </row>
    <row r="40" spans="2:6" x14ac:dyDescent="0.25">
      <c r="B40" s="1" t="s">
        <v>45</v>
      </c>
      <c r="C40" s="20">
        <f>ROUND(C39*'Calculation of Spot Instances'!$C$4,0)</f>
        <v>1</v>
      </c>
      <c r="D40" s="20">
        <f t="shared" si="3"/>
        <v>1027</v>
      </c>
      <c r="E40" s="8">
        <f>D40*('Calculation of Spot Instances'!$C$7)</f>
        <v>821.6</v>
      </c>
      <c r="F40" s="1">
        <v>36</v>
      </c>
    </row>
    <row r="41" spans="2:6" x14ac:dyDescent="0.25">
      <c r="B41" s="1" t="s">
        <v>46</v>
      </c>
      <c r="C41" s="20">
        <f>ROUND(C40*'Calculation of Spot Instances'!$C$4,0)</f>
        <v>1</v>
      </c>
      <c r="D41" s="20">
        <f t="shared" si="3"/>
        <v>1028</v>
      </c>
      <c r="E41" s="8">
        <f>D41*('Calculation of Spot Instances'!$C$7)</f>
        <v>822.40000000000009</v>
      </c>
      <c r="F41" s="1">
        <v>37</v>
      </c>
    </row>
    <row r="42" spans="2:6" x14ac:dyDescent="0.25">
      <c r="B42" s="1" t="s">
        <v>47</v>
      </c>
      <c r="C42" s="20">
        <f>ROUND(C41*'Calculation of Spot Instances'!$C$4,0)</f>
        <v>1</v>
      </c>
      <c r="D42" s="20">
        <f t="shared" si="3"/>
        <v>1029</v>
      </c>
      <c r="E42" s="8">
        <f>D42*('Calculation of Spot Instances'!$C$7)</f>
        <v>823.2</v>
      </c>
      <c r="F42" s="1">
        <v>38</v>
      </c>
    </row>
    <row r="43" spans="2:6" x14ac:dyDescent="0.25">
      <c r="B43" s="1" t="s">
        <v>48</v>
      </c>
      <c r="C43" s="20">
        <f>ROUND(C42*'Calculation of Spot Instances'!$C$4,0)</f>
        <v>1</v>
      </c>
      <c r="D43" s="20">
        <f t="shared" si="3"/>
        <v>1030</v>
      </c>
      <c r="E43" s="8">
        <f>D43*('Calculation of Spot Instances'!$C$7)</f>
        <v>824</v>
      </c>
      <c r="F43" s="1">
        <v>39</v>
      </c>
    </row>
    <row r="44" spans="2:6" x14ac:dyDescent="0.25">
      <c r="B44" s="1" t="s">
        <v>49</v>
      </c>
      <c r="C44" s="20">
        <f>ROUND(C43*'Calculation of Spot Instances'!$C$4,0)</f>
        <v>1</v>
      </c>
      <c r="D44" s="20">
        <f t="shared" si="3"/>
        <v>1031</v>
      </c>
      <c r="E44" s="8">
        <f>D44*('Calculation of Spot Instances'!$C$7)</f>
        <v>824.80000000000007</v>
      </c>
      <c r="F44" s="1">
        <v>40</v>
      </c>
    </row>
    <row r="45" spans="2:6" x14ac:dyDescent="0.25">
      <c r="B45" s="1" t="s">
        <v>50</v>
      </c>
      <c r="C45" s="20">
        <f>ROUND(C44*'Calculation of Spot Instances'!$C$4,0)</f>
        <v>1</v>
      </c>
      <c r="D45" s="20">
        <f t="shared" si="3"/>
        <v>1032</v>
      </c>
      <c r="E45" s="8">
        <f>D45*('Calculation of Spot Instances'!$C$7)</f>
        <v>825.6</v>
      </c>
      <c r="F45" s="1">
        <v>41</v>
      </c>
    </row>
    <row r="46" spans="2:6" x14ac:dyDescent="0.25">
      <c r="B46" s="1" t="s">
        <v>51</v>
      </c>
      <c r="C46" s="20">
        <f>ROUND(C45*'Calculation of Spot Instances'!$C$4,0)</f>
        <v>1</v>
      </c>
      <c r="D46" s="20">
        <f t="shared" si="3"/>
        <v>1033</v>
      </c>
      <c r="E46" s="8">
        <f>D46*('Calculation of Spot Instances'!$C$7)</f>
        <v>826.40000000000009</v>
      </c>
      <c r="F46" s="1">
        <v>42</v>
      </c>
    </row>
    <row r="47" spans="2:6" x14ac:dyDescent="0.25">
      <c r="B47" s="1" t="s">
        <v>52</v>
      </c>
      <c r="C47" s="20">
        <f>ROUND(C46*'Calculation of Spot Instances'!$C$4,0)</f>
        <v>1</v>
      </c>
      <c r="D47" s="20">
        <f t="shared" si="3"/>
        <v>1034</v>
      </c>
      <c r="E47" s="8">
        <f>D47*('Calculation of Spot Instances'!$C$7)</f>
        <v>827.2</v>
      </c>
      <c r="F47" s="1">
        <v>43</v>
      </c>
    </row>
    <row r="48" spans="2:6" x14ac:dyDescent="0.25">
      <c r="B48" s="1" t="s">
        <v>53</v>
      </c>
      <c r="C48" s="20">
        <f>ROUND(C47*'Calculation of Spot Instances'!$C$4,0)</f>
        <v>1</v>
      </c>
      <c r="D48" s="20">
        <f t="shared" si="3"/>
        <v>1035</v>
      </c>
      <c r="E48" s="8">
        <f>D48*('Calculation of Spot Instances'!$C$7)</f>
        <v>828</v>
      </c>
      <c r="F48" s="1">
        <v>44</v>
      </c>
    </row>
    <row r="49" spans="2:6" x14ac:dyDescent="0.25">
      <c r="B49" s="1" t="s">
        <v>54</v>
      </c>
      <c r="C49" s="20">
        <f>ROUND(C48*'Calculation of Spot Instances'!$C$4,0)</f>
        <v>1</v>
      </c>
      <c r="D49" s="20">
        <f t="shared" si="3"/>
        <v>1036</v>
      </c>
      <c r="E49" s="8">
        <f>D49*('Calculation of Spot Instances'!$C$7)</f>
        <v>828.80000000000007</v>
      </c>
      <c r="F49" s="1">
        <v>45</v>
      </c>
    </row>
    <row r="50" spans="2:6" x14ac:dyDescent="0.25">
      <c r="B50" s="1" t="s">
        <v>55</v>
      </c>
      <c r="C50" s="20">
        <f>ROUND(C49*'Calculation of Spot Instances'!$C$4,0)</f>
        <v>1</v>
      </c>
      <c r="D50" s="20">
        <f t="shared" ref="D50:D54" si="4">C50+D49</f>
        <v>1037</v>
      </c>
      <c r="E50" s="8">
        <f>D50*('Calculation of Spot Instances'!$C$7)</f>
        <v>829.6</v>
      </c>
      <c r="F50" s="1">
        <v>46</v>
      </c>
    </row>
    <row r="51" spans="2:6" x14ac:dyDescent="0.25">
      <c r="B51" s="1" t="s">
        <v>56</v>
      </c>
      <c r="C51" s="20">
        <f>ROUND(C50*'Calculation of Spot Instances'!$C$4,0)</f>
        <v>1</v>
      </c>
      <c r="D51" s="20">
        <f t="shared" si="4"/>
        <v>1038</v>
      </c>
      <c r="E51" s="8">
        <f>D51*('Calculation of Spot Instances'!$C$7)</f>
        <v>830.40000000000009</v>
      </c>
      <c r="F51" s="1">
        <v>47</v>
      </c>
    </row>
    <row r="52" spans="2:6" x14ac:dyDescent="0.25">
      <c r="B52" s="1" t="s">
        <v>57</v>
      </c>
      <c r="C52" s="20">
        <f>ROUND(C51*'Calculation of Spot Instances'!$C$4,0)</f>
        <v>1</v>
      </c>
      <c r="D52" s="20">
        <f t="shared" si="4"/>
        <v>1039</v>
      </c>
      <c r="E52" s="8">
        <f>D52*('Calculation of Spot Instances'!$C$7)</f>
        <v>831.2</v>
      </c>
      <c r="F52" s="1">
        <v>48</v>
      </c>
    </row>
    <row r="53" spans="2:6" x14ac:dyDescent="0.25">
      <c r="B53" s="1" t="s">
        <v>58</v>
      </c>
      <c r="C53" s="20">
        <f>ROUND(C52*'Calculation of Spot Instances'!$C$4,0)</f>
        <v>1</v>
      </c>
      <c r="D53" s="20">
        <f t="shared" si="4"/>
        <v>1040</v>
      </c>
      <c r="E53" s="8">
        <f>D53*('Calculation of Spot Instances'!$C$7)</f>
        <v>832</v>
      </c>
      <c r="F53" s="1">
        <v>49</v>
      </c>
    </row>
    <row r="54" spans="2:6" x14ac:dyDescent="0.25">
      <c r="B54" s="1" t="s">
        <v>59</v>
      </c>
      <c r="C54" s="20">
        <f>ROUND(C53*'Calculation of Spot Instances'!$C$4,0)</f>
        <v>1</v>
      </c>
      <c r="D54" s="20">
        <f t="shared" si="4"/>
        <v>1041</v>
      </c>
      <c r="E54" s="8">
        <f>D54*('Calculation of Spot Instances'!$C$7)</f>
        <v>832.80000000000007</v>
      </c>
      <c r="F54" s="1">
        <v>50</v>
      </c>
    </row>
    <row r="55" spans="2:6" x14ac:dyDescent="0.25">
      <c r="B55" s="1" t="s">
        <v>60</v>
      </c>
      <c r="C55" s="20">
        <f>ROUND(C54*'Calculation of Spot Instances'!$C$4,0)</f>
        <v>1</v>
      </c>
      <c r="D55" s="20">
        <f t="shared" ref="D55:D57" si="5">C55+D54</f>
        <v>1042</v>
      </c>
      <c r="E55" s="8">
        <f>D55*('Calculation of Spot Instances'!$C$7)</f>
        <v>833.6</v>
      </c>
      <c r="F55" s="1">
        <v>51</v>
      </c>
    </row>
    <row r="56" spans="2:6" x14ac:dyDescent="0.25">
      <c r="B56" s="1" t="s">
        <v>61</v>
      </c>
      <c r="C56" s="20">
        <f>ROUND(C55*'Calculation of Spot Instances'!$C$4,0)</f>
        <v>1</v>
      </c>
      <c r="D56" s="20">
        <f t="shared" si="5"/>
        <v>1043</v>
      </c>
      <c r="E56" s="8">
        <f>D56*('Calculation of Spot Instances'!$C$7)</f>
        <v>834.40000000000009</v>
      </c>
      <c r="F56" s="1">
        <v>52</v>
      </c>
    </row>
    <row r="57" spans="2:6" x14ac:dyDescent="0.25">
      <c r="B57" s="1" t="s">
        <v>62</v>
      </c>
      <c r="C57" s="20">
        <f>ROUND(C56*'Calculation of Spot Instances'!$C$4,0)</f>
        <v>1</v>
      </c>
      <c r="D57" s="20">
        <f t="shared" si="5"/>
        <v>1044</v>
      </c>
      <c r="E57" s="8">
        <f>D57*('Calculation of Spot Instances'!$C$7)</f>
        <v>835.2</v>
      </c>
      <c r="F57" s="1">
        <v>53</v>
      </c>
    </row>
    <row r="58" spans="2:6" x14ac:dyDescent="0.25">
      <c r="B58" s="1" t="s">
        <v>63</v>
      </c>
      <c r="C58" s="20">
        <f>ROUND(C57*'Calculation of Spot Instances'!$C$4,0)</f>
        <v>1</v>
      </c>
      <c r="D58" s="20">
        <f t="shared" ref="D58:D102" si="6">C58+D57</f>
        <v>1045</v>
      </c>
      <c r="E58" s="8">
        <f>D58*('Calculation of Spot Instances'!$C$7)</f>
        <v>836</v>
      </c>
      <c r="F58" s="1">
        <v>54</v>
      </c>
    </row>
    <row r="59" spans="2:6" x14ac:dyDescent="0.25">
      <c r="B59" s="1" t="s">
        <v>64</v>
      </c>
      <c r="C59" s="20">
        <f>ROUND(C58*'Calculation of Spot Instances'!$C$4,0)</f>
        <v>1</v>
      </c>
      <c r="D59" s="20">
        <f t="shared" si="6"/>
        <v>1046</v>
      </c>
      <c r="E59" s="8">
        <f>D59*('Calculation of Spot Instances'!$C$7)</f>
        <v>836.80000000000007</v>
      </c>
      <c r="F59" s="1">
        <v>55</v>
      </c>
    </row>
    <row r="60" spans="2:6" x14ac:dyDescent="0.25">
      <c r="B60" s="1" t="s">
        <v>65</v>
      </c>
      <c r="C60" s="20">
        <f>ROUND(C59*'Calculation of Spot Instances'!$C$4,0)</f>
        <v>1</v>
      </c>
      <c r="D60" s="20">
        <f t="shared" si="6"/>
        <v>1047</v>
      </c>
      <c r="E60" s="8">
        <f>D60*('Calculation of Spot Instances'!$C$7)</f>
        <v>837.6</v>
      </c>
      <c r="F60" s="1">
        <v>56</v>
      </c>
    </row>
    <row r="61" spans="2:6" x14ac:dyDescent="0.25">
      <c r="B61" s="1" t="s">
        <v>66</v>
      </c>
      <c r="C61" s="20">
        <f>ROUND(C60*'Calculation of Spot Instances'!$C$4,0)</f>
        <v>1</v>
      </c>
      <c r="D61" s="20">
        <f t="shared" si="6"/>
        <v>1048</v>
      </c>
      <c r="E61" s="8">
        <f>D61*('Calculation of Spot Instances'!$C$7)</f>
        <v>838.40000000000009</v>
      </c>
      <c r="F61" s="1">
        <v>57</v>
      </c>
    </row>
    <row r="62" spans="2:6" x14ac:dyDescent="0.25">
      <c r="B62" s="1" t="s">
        <v>67</v>
      </c>
      <c r="C62" s="20">
        <f>ROUND(C61*'Calculation of Spot Instances'!$C$4,0)</f>
        <v>1</v>
      </c>
      <c r="D62" s="20">
        <f t="shared" si="6"/>
        <v>1049</v>
      </c>
      <c r="E62" s="8">
        <f>D62*('Calculation of Spot Instances'!$C$7)</f>
        <v>839.2</v>
      </c>
      <c r="F62" s="1">
        <v>58</v>
      </c>
    </row>
    <row r="63" spans="2:6" x14ac:dyDescent="0.25">
      <c r="B63" s="1" t="s">
        <v>68</v>
      </c>
      <c r="C63" s="20">
        <f>ROUND(C62*'Calculation of Spot Instances'!$C$4,0)</f>
        <v>1</v>
      </c>
      <c r="D63" s="20">
        <f t="shared" si="6"/>
        <v>1050</v>
      </c>
      <c r="E63" s="8">
        <f>D63*('Calculation of Spot Instances'!$C$7)</f>
        <v>840</v>
      </c>
      <c r="F63" s="1">
        <v>59</v>
      </c>
    </row>
    <row r="64" spans="2:6" x14ac:dyDescent="0.25">
      <c r="B64" s="1" t="s">
        <v>69</v>
      </c>
      <c r="C64" s="20">
        <f>ROUND(C63*'Calculation of Spot Instances'!$C$4,0)</f>
        <v>1</v>
      </c>
      <c r="D64" s="20">
        <f t="shared" si="6"/>
        <v>1051</v>
      </c>
      <c r="E64" s="8">
        <f>D64*('Calculation of Spot Instances'!$C$7)</f>
        <v>840.80000000000007</v>
      </c>
      <c r="F64" s="1">
        <v>60</v>
      </c>
    </row>
    <row r="65" spans="2:6" x14ac:dyDescent="0.25">
      <c r="B65" s="1" t="s">
        <v>70</v>
      </c>
      <c r="C65" s="20">
        <f>ROUND(C64*'Calculation of Spot Instances'!$C$4,0)</f>
        <v>1</v>
      </c>
      <c r="D65" s="20">
        <f t="shared" si="6"/>
        <v>1052</v>
      </c>
      <c r="E65" s="8">
        <f>D65*('Calculation of Spot Instances'!$C$7)</f>
        <v>841.6</v>
      </c>
      <c r="F65" s="1">
        <v>61</v>
      </c>
    </row>
    <row r="66" spans="2:6" x14ac:dyDescent="0.25">
      <c r="B66" s="1" t="s">
        <v>71</v>
      </c>
      <c r="C66" s="20">
        <f>ROUND(C65*'Calculation of Spot Instances'!$C$4,0)</f>
        <v>1</v>
      </c>
      <c r="D66" s="20">
        <f t="shared" si="6"/>
        <v>1053</v>
      </c>
      <c r="E66" s="8">
        <f>D66*('Calculation of Spot Instances'!$C$7)</f>
        <v>842.40000000000009</v>
      </c>
      <c r="F66" s="1">
        <v>62</v>
      </c>
    </row>
    <row r="67" spans="2:6" x14ac:dyDescent="0.25">
      <c r="B67" s="1" t="s">
        <v>72</v>
      </c>
      <c r="C67" s="20">
        <f>ROUND(C66*'Calculation of Spot Instances'!$C$4,0)</f>
        <v>1</v>
      </c>
      <c r="D67" s="20">
        <f t="shared" si="6"/>
        <v>1054</v>
      </c>
      <c r="E67" s="8">
        <f>D67*('Calculation of Spot Instances'!$C$7)</f>
        <v>843.2</v>
      </c>
      <c r="F67" s="1">
        <v>63</v>
      </c>
    </row>
    <row r="68" spans="2:6" x14ac:dyDescent="0.25">
      <c r="B68" s="1" t="s">
        <v>73</v>
      </c>
      <c r="C68" s="20">
        <f>ROUND(C67*'Calculation of Spot Instances'!$C$4,0)</f>
        <v>1</v>
      </c>
      <c r="D68" s="20">
        <f t="shared" si="6"/>
        <v>1055</v>
      </c>
      <c r="E68" s="8">
        <f>D68*('Calculation of Spot Instances'!$C$7)</f>
        <v>844</v>
      </c>
      <c r="F68" s="1">
        <v>64</v>
      </c>
    </row>
    <row r="69" spans="2:6" x14ac:dyDescent="0.25">
      <c r="B69" s="1" t="s">
        <v>74</v>
      </c>
      <c r="C69" s="20">
        <f>ROUND(C68*'Calculation of Spot Instances'!$C$4,0)</f>
        <v>1</v>
      </c>
      <c r="D69" s="20">
        <f t="shared" si="6"/>
        <v>1056</v>
      </c>
      <c r="E69" s="8">
        <f>D69*('Calculation of Spot Instances'!$C$7)</f>
        <v>844.80000000000007</v>
      </c>
      <c r="F69" s="1">
        <v>65</v>
      </c>
    </row>
    <row r="70" spans="2:6" x14ac:dyDescent="0.25">
      <c r="B70" s="1" t="s">
        <v>75</v>
      </c>
      <c r="C70" s="20">
        <f>ROUND(C69*'Calculation of Spot Instances'!$C$4,0)</f>
        <v>1</v>
      </c>
      <c r="D70" s="20">
        <f t="shared" si="6"/>
        <v>1057</v>
      </c>
      <c r="E70" s="8">
        <f>D70*('Calculation of Spot Instances'!$C$7)</f>
        <v>845.6</v>
      </c>
      <c r="F70" s="1">
        <v>66</v>
      </c>
    </row>
    <row r="71" spans="2:6" x14ac:dyDescent="0.25">
      <c r="B71" s="1" t="s">
        <v>76</v>
      </c>
      <c r="C71" s="20">
        <f>ROUND(C70*'Calculation of Spot Instances'!$C$4,0)</f>
        <v>1</v>
      </c>
      <c r="D71" s="20">
        <f t="shared" si="6"/>
        <v>1058</v>
      </c>
      <c r="E71" s="8">
        <f>D71*('Calculation of Spot Instances'!$C$7)</f>
        <v>846.40000000000009</v>
      </c>
      <c r="F71" s="1">
        <v>67</v>
      </c>
    </row>
    <row r="72" spans="2:6" x14ac:dyDescent="0.25">
      <c r="B72" s="1" t="s">
        <v>77</v>
      </c>
      <c r="C72" s="20">
        <f>ROUND(C71*'Calculation of Spot Instances'!$C$4,0)</f>
        <v>1</v>
      </c>
      <c r="D72" s="20">
        <f t="shared" si="6"/>
        <v>1059</v>
      </c>
      <c r="E72" s="8">
        <f>D72*('Calculation of Spot Instances'!$C$7)</f>
        <v>847.2</v>
      </c>
      <c r="F72" s="1">
        <v>68</v>
      </c>
    </row>
    <row r="73" spans="2:6" x14ac:dyDescent="0.25">
      <c r="B73" s="1" t="s">
        <v>78</v>
      </c>
      <c r="C73" s="20">
        <f>ROUND(C72*'Calculation of Spot Instances'!$C$4,0)</f>
        <v>1</v>
      </c>
      <c r="D73" s="20">
        <f t="shared" si="6"/>
        <v>1060</v>
      </c>
      <c r="E73" s="8">
        <f>D73*('Calculation of Spot Instances'!$C$7)</f>
        <v>848</v>
      </c>
      <c r="F73" s="1">
        <v>69</v>
      </c>
    </row>
    <row r="74" spans="2:6" x14ac:dyDescent="0.25">
      <c r="B74" s="1" t="s">
        <v>79</v>
      </c>
      <c r="C74" s="20">
        <f>ROUND(C73*'Calculation of Spot Instances'!$C$4,0)</f>
        <v>1</v>
      </c>
      <c r="D74" s="20">
        <f t="shared" si="6"/>
        <v>1061</v>
      </c>
      <c r="E74" s="8">
        <f>D74*('Calculation of Spot Instances'!$C$7)</f>
        <v>848.80000000000007</v>
      </c>
      <c r="F74" s="1">
        <v>70</v>
      </c>
    </row>
    <row r="75" spans="2:6" x14ac:dyDescent="0.25">
      <c r="B75" s="1" t="s">
        <v>80</v>
      </c>
      <c r="C75" s="20">
        <f>ROUND(C74*'Calculation of Spot Instances'!$C$4,0)</f>
        <v>1</v>
      </c>
      <c r="D75" s="20">
        <f t="shared" si="6"/>
        <v>1062</v>
      </c>
      <c r="E75" s="8">
        <f>D75*('Calculation of Spot Instances'!$C$7)</f>
        <v>849.6</v>
      </c>
      <c r="F75" s="1">
        <v>71</v>
      </c>
    </row>
    <row r="76" spans="2:6" x14ac:dyDescent="0.25">
      <c r="B76" s="1" t="s">
        <v>81</v>
      </c>
      <c r="C76" s="20">
        <f>ROUND(C75*'Calculation of Spot Instances'!$C$4,0)</f>
        <v>1</v>
      </c>
      <c r="D76" s="20">
        <f t="shared" si="6"/>
        <v>1063</v>
      </c>
      <c r="E76" s="8">
        <f>D76*('Calculation of Spot Instances'!$C$7)</f>
        <v>850.40000000000009</v>
      </c>
      <c r="F76" s="1">
        <v>72</v>
      </c>
    </row>
    <row r="77" spans="2:6" x14ac:dyDescent="0.25">
      <c r="B77" s="1" t="s">
        <v>82</v>
      </c>
      <c r="C77" s="20">
        <f>ROUND(C76*'Calculation of Spot Instances'!$C$4,0)</f>
        <v>1</v>
      </c>
      <c r="D77" s="20">
        <f t="shared" si="6"/>
        <v>1064</v>
      </c>
      <c r="E77" s="8">
        <f>D77*('Calculation of Spot Instances'!$C$7)</f>
        <v>851.2</v>
      </c>
      <c r="F77" s="1">
        <v>73</v>
      </c>
    </row>
    <row r="78" spans="2:6" x14ac:dyDescent="0.25">
      <c r="B78" s="1" t="s">
        <v>83</v>
      </c>
      <c r="C78" s="20">
        <f>ROUND(C77*'Calculation of Spot Instances'!$C$4,0)</f>
        <v>1</v>
      </c>
      <c r="D78" s="20">
        <f t="shared" si="6"/>
        <v>1065</v>
      </c>
      <c r="E78" s="8">
        <f>D78*('Calculation of Spot Instances'!$C$7)</f>
        <v>852</v>
      </c>
      <c r="F78" s="1">
        <v>74</v>
      </c>
    </row>
    <row r="79" spans="2:6" x14ac:dyDescent="0.25">
      <c r="B79" s="1" t="s">
        <v>84</v>
      </c>
      <c r="C79" s="20">
        <f>ROUND(C78*'Calculation of Spot Instances'!$C$4,0)</f>
        <v>1</v>
      </c>
      <c r="D79" s="20">
        <f t="shared" si="6"/>
        <v>1066</v>
      </c>
      <c r="E79" s="8">
        <f>D79*('Calculation of Spot Instances'!$C$7)</f>
        <v>852.80000000000007</v>
      </c>
      <c r="F79" s="1">
        <v>75</v>
      </c>
    </row>
    <row r="80" spans="2:6" x14ac:dyDescent="0.25">
      <c r="B80" s="1" t="s">
        <v>85</v>
      </c>
      <c r="C80" s="20">
        <f>ROUND(C79*'Calculation of Spot Instances'!$C$4,0)</f>
        <v>1</v>
      </c>
      <c r="D80" s="20">
        <f t="shared" si="6"/>
        <v>1067</v>
      </c>
      <c r="E80" s="8">
        <f>D80*('Calculation of Spot Instances'!$C$7)</f>
        <v>853.6</v>
      </c>
      <c r="F80" s="1">
        <v>76</v>
      </c>
    </row>
    <row r="81" spans="2:6" x14ac:dyDescent="0.25">
      <c r="B81" s="1" t="s">
        <v>86</v>
      </c>
      <c r="C81" s="20">
        <f>ROUND(C80*'Calculation of Spot Instances'!$C$4,0)</f>
        <v>1</v>
      </c>
      <c r="D81" s="20">
        <f t="shared" si="6"/>
        <v>1068</v>
      </c>
      <c r="E81" s="8">
        <f>D81*('Calculation of Spot Instances'!$C$7)</f>
        <v>854.40000000000009</v>
      </c>
      <c r="F81" s="1">
        <v>77</v>
      </c>
    </row>
    <row r="82" spans="2:6" x14ac:dyDescent="0.25">
      <c r="B82" s="1" t="s">
        <v>87</v>
      </c>
      <c r="C82" s="20">
        <f>ROUND(C81*'Calculation of Spot Instances'!$C$4,0)</f>
        <v>1</v>
      </c>
      <c r="D82" s="20">
        <f t="shared" si="6"/>
        <v>1069</v>
      </c>
      <c r="E82" s="8">
        <f>D82*('Calculation of Spot Instances'!$C$7)</f>
        <v>855.2</v>
      </c>
      <c r="F82" s="1">
        <v>78</v>
      </c>
    </row>
    <row r="83" spans="2:6" x14ac:dyDescent="0.25">
      <c r="B83" s="1" t="s">
        <v>88</v>
      </c>
      <c r="C83" s="20">
        <f>ROUND(C82*'Calculation of Spot Instances'!$C$4,0)</f>
        <v>1</v>
      </c>
      <c r="D83" s="20">
        <f t="shared" si="6"/>
        <v>1070</v>
      </c>
      <c r="E83" s="8">
        <f>D83*('Calculation of Spot Instances'!$C$7)</f>
        <v>856</v>
      </c>
      <c r="F83" s="1">
        <v>79</v>
      </c>
    </row>
    <row r="84" spans="2:6" x14ac:dyDescent="0.25">
      <c r="B84" s="1" t="s">
        <v>89</v>
      </c>
      <c r="C84" s="20">
        <f>ROUND(C83*'Calculation of Spot Instances'!$C$4,0)</f>
        <v>1</v>
      </c>
      <c r="D84" s="20">
        <f t="shared" si="6"/>
        <v>1071</v>
      </c>
      <c r="E84" s="8">
        <f>D84*('Calculation of Spot Instances'!$C$7)</f>
        <v>856.80000000000007</v>
      </c>
      <c r="F84" s="1">
        <v>80</v>
      </c>
    </row>
    <row r="85" spans="2:6" x14ac:dyDescent="0.25">
      <c r="B85" s="1" t="s">
        <v>90</v>
      </c>
      <c r="C85" s="20">
        <f>ROUND(C84*'Calculation of Spot Instances'!$C$4,0)</f>
        <v>1</v>
      </c>
      <c r="D85" s="20">
        <f t="shared" si="6"/>
        <v>1072</v>
      </c>
      <c r="E85" s="8">
        <f>D85*('Calculation of Spot Instances'!$C$7)</f>
        <v>857.6</v>
      </c>
      <c r="F85" s="1">
        <v>81</v>
      </c>
    </row>
    <row r="86" spans="2:6" x14ac:dyDescent="0.25">
      <c r="B86" s="1" t="s">
        <v>91</v>
      </c>
      <c r="C86" s="20">
        <f>ROUND(C85*'Calculation of Spot Instances'!$C$4,0)</f>
        <v>1</v>
      </c>
      <c r="D86" s="20">
        <f t="shared" si="6"/>
        <v>1073</v>
      </c>
      <c r="E86" s="8">
        <f>D86*('Calculation of Spot Instances'!$C$7)</f>
        <v>858.40000000000009</v>
      </c>
      <c r="F86" s="1">
        <v>82</v>
      </c>
    </row>
    <row r="87" spans="2:6" x14ac:dyDescent="0.25">
      <c r="B87" s="1" t="s">
        <v>92</v>
      </c>
      <c r="C87" s="20">
        <f>ROUND(C86*'Calculation of Spot Instances'!$C$4,0)</f>
        <v>1</v>
      </c>
      <c r="D87" s="20">
        <f t="shared" si="6"/>
        <v>1074</v>
      </c>
      <c r="E87" s="8">
        <f>D87*('Calculation of Spot Instances'!$C$7)</f>
        <v>859.2</v>
      </c>
      <c r="F87" s="1">
        <v>83</v>
      </c>
    </row>
    <row r="88" spans="2:6" x14ac:dyDescent="0.25">
      <c r="B88" s="1" t="s">
        <v>93</v>
      </c>
      <c r="C88" s="20">
        <f>ROUND(C87*'Calculation of Spot Instances'!$C$4,0)</f>
        <v>1</v>
      </c>
      <c r="D88" s="20">
        <f t="shared" si="6"/>
        <v>1075</v>
      </c>
      <c r="E88" s="8">
        <f>D88*('Calculation of Spot Instances'!$C$7)</f>
        <v>860</v>
      </c>
      <c r="F88" s="1">
        <v>84</v>
      </c>
    </row>
    <row r="89" spans="2:6" x14ac:dyDescent="0.25">
      <c r="B89" s="1" t="s">
        <v>94</v>
      </c>
      <c r="C89" s="20">
        <f>ROUND(C88*'Calculation of Spot Instances'!$C$4,0)</f>
        <v>1</v>
      </c>
      <c r="D89" s="20">
        <f t="shared" si="6"/>
        <v>1076</v>
      </c>
      <c r="E89" s="8">
        <f>D89*('Calculation of Spot Instances'!$C$7)</f>
        <v>860.80000000000007</v>
      </c>
      <c r="F89" s="1">
        <v>85</v>
      </c>
    </row>
    <row r="90" spans="2:6" x14ac:dyDescent="0.25">
      <c r="B90" s="1" t="s">
        <v>95</v>
      </c>
      <c r="C90" s="20">
        <f>ROUND(C89*'Calculation of Spot Instances'!$C$4,0)</f>
        <v>1</v>
      </c>
      <c r="D90" s="20">
        <f t="shared" si="6"/>
        <v>1077</v>
      </c>
      <c r="E90" s="8">
        <f>D90*('Calculation of Spot Instances'!$C$7)</f>
        <v>861.6</v>
      </c>
      <c r="F90" s="1">
        <v>86</v>
      </c>
    </row>
    <row r="91" spans="2:6" x14ac:dyDescent="0.25">
      <c r="B91" s="1" t="s">
        <v>96</v>
      </c>
      <c r="C91" s="20">
        <f>ROUND(C90*'Calculation of Spot Instances'!$C$4,0)</f>
        <v>1</v>
      </c>
      <c r="D91" s="20">
        <f t="shared" si="6"/>
        <v>1078</v>
      </c>
      <c r="E91" s="8">
        <f>D91*('Calculation of Spot Instances'!$C$7)</f>
        <v>862.40000000000009</v>
      </c>
      <c r="F91" s="1">
        <v>87</v>
      </c>
    </row>
    <row r="92" spans="2:6" x14ac:dyDescent="0.25">
      <c r="B92" s="1" t="s">
        <v>97</v>
      </c>
      <c r="C92" s="20">
        <f>ROUND(C91*'Calculation of Spot Instances'!$C$4,0)</f>
        <v>1</v>
      </c>
      <c r="D92" s="20">
        <f t="shared" si="6"/>
        <v>1079</v>
      </c>
      <c r="E92" s="8">
        <f>D92*('Calculation of Spot Instances'!$C$7)</f>
        <v>863.2</v>
      </c>
      <c r="F92" s="1">
        <v>88</v>
      </c>
    </row>
    <row r="93" spans="2:6" x14ac:dyDescent="0.25">
      <c r="B93" s="1" t="s">
        <v>98</v>
      </c>
      <c r="C93" s="20">
        <f>ROUND(C92*'Calculation of Spot Instances'!$C$4,0)</f>
        <v>1</v>
      </c>
      <c r="D93" s="20">
        <f t="shared" si="6"/>
        <v>1080</v>
      </c>
      <c r="E93" s="8">
        <f>D93*('Calculation of Spot Instances'!$C$7)</f>
        <v>864</v>
      </c>
      <c r="F93" s="1">
        <v>89</v>
      </c>
    </row>
    <row r="94" spans="2:6" x14ac:dyDescent="0.25">
      <c r="B94" s="1" t="s">
        <v>99</v>
      </c>
      <c r="C94" s="20">
        <f>ROUND(C93*'Calculation of Spot Instances'!$C$4,0)</f>
        <v>1</v>
      </c>
      <c r="D94" s="20">
        <f t="shared" si="6"/>
        <v>1081</v>
      </c>
      <c r="E94" s="8">
        <f>D94*('Calculation of Spot Instances'!$C$7)</f>
        <v>864.80000000000007</v>
      </c>
      <c r="F94" s="1">
        <v>90</v>
      </c>
    </row>
    <row r="95" spans="2:6" x14ac:dyDescent="0.25">
      <c r="B95" s="1" t="s">
        <v>100</v>
      </c>
      <c r="C95" s="20">
        <f>ROUND(C94*'Calculation of Spot Instances'!$C$4,0)</f>
        <v>1</v>
      </c>
      <c r="D95" s="20">
        <f t="shared" si="6"/>
        <v>1082</v>
      </c>
      <c r="E95" s="8">
        <f>D95*('Calculation of Spot Instances'!$C$7)</f>
        <v>865.6</v>
      </c>
      <c r="F95" s="1">
        <v>91</v>
      </c>
    </row>
    <row r="96" spans="2:6" x14ac:dyDescent="0.25">
      <c r="B96" s="1" t="s">
        <v>101</v>
      </c>
      <c r="C96" s="20">
        <f>ROUND(C95*'Calculation of Spot Instances'!$C$4,0)</f>
        <v>1</v>
      </c>
      <c r="D96" s="20">
        <f t="shared" si="6"/>
        <v>1083</v>
      </c>
      <c r="E96" s="8">
        <f>D96*('Calculation of Spot Instances'!$C$7)</f>
        <v>866.40000000000009</v>
      </c>
      <c r="F96" s="1">
        <v>92</v>
      </c>
    </row>
    <row r="97" spans="2:6" x14ac:dyDescent="0.25">
      <c r="B97" s="1" t="s">
        <v>102</v>
      </c>
      <c r="C97" s="20">
        <f>ROUND(C96*'Calculation of Spot Instances'!$C$4,0)</f>
        <v>1</v>
      </c>
      <c r="D97" s="20">
        <f t="shared" si="6"/>
        <v>1084</v>
      </c>
      <c r="E97" s="8">
        <f>D97*('Calculation of Spot Instances'!$C$7)</f>
        <v>867.2</v>
      </c>
      <c r="F97" s="1">
        <v>93</v>
      </c>
    </row>
    <row r="98" spans="2:6" x14ac:dyDescent="0.25">
      <c r="B98" s="1" t="s">
        <v>103</v>
      </c>
      <c r="C98" s="20">
        <f>ROUND(C97*'Calculation of Spot Instances'!$C$4,0)</f>
        <v>1</v>
      </c>
      <c r="D98" s="20">
        <f t="shared" si="6"/>
        <v>1085</v>
      </c>
      <c r="E98" s="8">
        <f>D98*('Calculation of Spot Instances'!$C$7)</f>
        <v>868</v>
      </c>
      <c r="F98" s="1">
        <v>94</v>
      </c>
    </row>
    <row r="99" spans="2:6" x14ac:dyDescent="0.25">
      <c r="B99" s="1" t="s">
        <v>104</v>
      </c>
      <c r="C99" s="20">
        <f>ROUND(C98*'Calculation of Spot Instances'!$C$4,0)</f>
        <v>1</v>
      </c>
      <c r="D99" s="20">
        <f t="shared" si="6"/>
        <v>1086</v>
      </c>
      <c r="E99" s="8">
        <f>D99*('Calculation of Spot Instances'!$C$7)</f>
        <v>868.80000000000007</v>
      </c>
      <c r="F99" s="1">
        <v>95</v>
      </c>
    </row>
    <row r="100" spans="2:6" x14ac:dyDescent="0.25">
      <c r="B100" s="1" t="s">
        <v>105</v>
      </c>
      <c r="C100" s="20">
        <f>ROUND(C99*'Calculation of Spot Instances'!$C$4,0)</f>
        <v>1</v>
      </c>
      <c r="D100" s="20">
        <f t="shared" si="6"/>
        <v>1087</v>
      </c>
      <c r="E100" s="8">
        <f>D100*('Calculation of Spot Instances'!$C$7)</f>
        <v>869.6</v>
      </c>
      <c r="F100" s="1">
        <v>96</v>
      </c>
    </row>
    <row r="101" spans="2:6" x14ac:dyDescent="0.25">
      <c r="B101" s="1" t="s">
        <v>106</v>
      </c>
      <c r="C101" s="20">
        <f>ROUND(C100*'Calculation of Spot Instances'!$C$4,0)</f>
        <v>1</v>
      </c>
      <c r="D101" s="20">
        <f t="shared" si="6"/>
        <v>1088</v>
      </c>
      <c r="E101" s="8">
        <f>D101*('Calculation of Spot Instances'!$C$7)</f>
        <v>870.40000000000009</v>
      </c>
      <c r="F101" s="1">
        <v>97</v>
      </c>
    </row>
    <row r="102" spans="2:6" x14ac:dyDescent="0.25">
      <c r="B102" s="1" t="s">
        <v>107</v>
      </c>
      <c r="C102" s="20">
        <f>ROUND(C101*'Calculation of Spot Instances'!$C$4,0)</f>
        <v>1</v>
      </c>
      <c r="D102" s="20">
        <f t="shared" si="6"/>
        <v>1089</v>
      </c>
      <c r="E102" s="8">
        <f>D102*('Calculation of Spot Instances'!$C$7)</f>
        <v>871.2</v>
      </c>
      <c r="F102" s="1">
        <v>98</v>
      </c>
    </row>
    <row r="103" spans="2:6" ht="9" hidden="1" customHeight="1" x14ac:dyDescent="0.25"/>
  </sheetData>
  <phoneticPr fontId="1" type="noConversion"/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fbc059-9218-4e31-bfb7-bc93c924d59f" xsi:nil="true"/>
    <lcf76f155ced4ddcb4097134ff3c332f xmlns="dca86b22-cae3-4b03-b128-cb476385b1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DFFB47F8C55F45AE00A971253F5945" ma:contentTypeVersion="15" ma:contentTypeDescription="Create a new document." ma:contentTypeScope="" ma:versionID="59899b8e99e57618e950c9313eed439e">
  <xsd:schema xmlns:xsd="http://www.w3.org/2001/XMLSchema" xmlns:xs="http://www.w3.org/2001/XMLSchema" xmlns:p="http://schemas.microsoft.com/office/2006/metadata/properties" xmlns:ns2="dca86b22-cae3-4b03-b128-cb476385b19d" xmlns:ns3="ecfbc059-9218-4e31-bfb7-bc93c924d59f" targetNamespace="http://schemas.microsoft.com/office/2006/metadata/properties" ma:root="true" ma:fieldsID="4db9d7472ee668f09b05c8076f780d4e" ns2:_="" ns3:_="">
    <xsd:import namespace="dca86b22-cae3-4b03-b128-cb476385b19d"/>
    <xsd:import namespace="ecfbc059-9218-4e31-bfb7-bc93c924d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86b22-cae3-4b03-b128-cb476385b1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8c50269-1cd4-4ba9-9246-56d290a07f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bc059-9218-4e31-bfb7-bc93c924d59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047230d-d249-4ea4-ae5e-b28d6024890b}" ma:internalName="TaxCatchAll" ma:showField="CatchAllData" ma:web="ecfbc059-9218-4e31-bfb7-bc93c924d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C0302-7098-4E33-9006-7BB9059BA7E3}">
  <ds:schemaRefs>
    <ds:schemaRef ds:uri="http://schemas.microsoft.com/office/2006/metadata/properties"/>
    <ds:schemaRef ds:uri="http://schemas.microsoft.com/office/infopath/2007/PartnerControls"/>
    <ds:schemaRef ds:uri="40006ad2-2cf3-4be0-ae1c-1b0c470e4ead"/>
    <ds:schemaRef ds:uri="b3268d4c-9b6e-4278-b539-29b51c772c7b"/>
    <ds:schemaRef ds:uri="ecfbc059-9218-4e31-bfb7-bc93c924d59f"/>
    <ds:schemaRef ds:uri="dca86b22-cae3-4b03-b128-cb476385b19d"/>
  </ds:schemaRefs>
</ds:datastoreItem>
</file>

<file path=customXml/itemProps2.xml><?xml version="1.0" encoding="utf-8"?>
<ds:datastoreItem xmlns:ds="http://schemas.openxmlformats.org/officeDocument/2006/customXml" ds:itemID="{E3A450F3-1346-47E0-9847-59CD5898C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86b22-cae3-4b03-b128-cb476385b19d"/>
    <ds:schemaRef ds:uri="ecfbc059-9218-4e31-bfb7-bc93c924d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9A96C2-BA5E-4DC7-B825-A1B31A13DD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 of Spot Instances</vt:lpstr>
      <vt:lpstr>Evolution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rfey</dc:creator>
  <cp:keywords/>
  <dc:description/>
  <cp:lastModifiedBy>Robert Fey</cp:lastModifiedBy>
  <cp:revision/>
  <dcterms:created xsi:type="dcterms:W3CDTF">2023-06-28T14:47:39Z</dcterms:created>
  <dcterms:modified xsi:type="dcterms:W3CDTF">2024-10-10T14:32:42Z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0x01010022DFFB47F8C55F45AE00A971253F5945</vt:lpwstr>
  </property>
  <property fmtid="{D5CDD505-2E9C-101B-9397-08002B2CF9AE}" pid="3" name="MediaServiceImageTags">
    <vt:lpwstr/>
  </property>
</Properties>
</file>